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firstSheet="1" activeTab="1"/>
  </bookViews>
  <sheets>
    <sheet name="MONTHENTRY" sheetId="8" state="hidden" r:id="rId1"/>
    <sheet name="FG" sheetId="12" r:id="rId2"/>
    <sheet name="SG Details" sheetId="1" r:id="rId3"/>
    <sheet name="LGC Details" sheetId="2" r:id="rId4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Details'!$A$1:$N$53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E7" i="12" l="1"/>
  <c r="Q412" i="2" l="1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Q413" i="2" l="1"/>
  <c r="G26" i="12" l="1"/>
  <c r="G25" i="12"/>
  <c r="D28" i="12"/>
  <c r="E27" i="12"/>
  <c r="G27" i="12" s="1"/>
  <c r="E26" i="12"/>
  <c r="E25" i="12"/>
  <c r="E24" i="12"/>
  <c r="G24" i="12" s="1"/>
  <c r="E23" i="12"/>
  <c r="G23" i="12" s="1"/>
  <c r="G28" i="12" s="1"/>
  <c r="E14" i="12"/>
  <c r="E13" i="12"/>
  <c r="E12" i="12"/>
  <c r="E11" i="12"/>
  <c r="E10" i="12"/>
  <c r="E9" i="12"/>
  <c r="E8" i="12"/>
  <c r="K46" i="1"/>
  <c r="E46" i="1"/>
  <c r="D46" i="1"/>
  <c r="E28" i="12" l="1"/>
  <c r="E15" i="12"/>
  <c r="F45" i="1"/>
  <c r="L45" i="1" s="1"/>
  <c r="F44" i="1"/>
  <c r="F43" i="1"/>
  <c r="F42" i="1"/>
  <c r="F41" i="1"/>
  <c r="L41" i="1" s="1"/>
  <c r="F40" i="1"/>
  <c r="F39" i="1"/>
  <c r="L39" i="1" s="1"/>
  <c r="F38" i="1"/>
  <c r="F37" i="1"/>
  <c r="L37" i="1" s="1"/>
  <c r="F36" i="1"/>
  <c r="F35" i="1"/>
  <c r="F34" i="1"/>
  <c r="F33" i="1"/>
  <c r="L33" i="1" s="1"/>
  <c r="F32" i="1"/>
  <c r="F31" i="1"/>
  <c r="F30" i="1"/>
  <c r="F29" i="1"/>
  <c r="L29" i="1" s="1"/>
  <c r="F28" i="1"/>
  <c r="F27" i="1"/>
  <c r="F26" i="1"/>
  <c r="F25" i="1"/>
  <c r="L25" i="1" s="1"/>
  <c r="F24" i="1"/>
  <c r="F23" i="1"/>
  <c r="L23" i="1" s="1"/>
  <c r="F22" i="1"/>
  <c r="F21" i="1"/>
  <c r="L21" i="1" s="1"/>
  <c r="F20" i="1"/>
  <c r="F19" i="1"/>
  <c r="F18" i="1"/>
  <c r="F17" i="1"/>
  <c r="L17" i="1" s="1"/>
  <c r="F16" i="1"/>
  <c r="F15" i="1"/>
  <c r="L15" i="1" s="1"/>
  <c r="F14" i="1"/>
  <c r="F13" i="1"/>
  <c r="L13" i="1" s="1"/>
  <c r="F12" i="1"/>
  <c r="F11" i="1"/>
  <c r="F10" i="1"/>
  <c r="L10" i="1" s="1"/>
  <c r="J16" i="1" l="1"/>
  <c r="M16" i="1" s="1"/>
  <c r="L16" i="1"/>
  <c r="J24" i="1"/>
  <c r="M24" i="1" s="1"/>
  <c r="L24" i="1"/>
  <c r="J32" i="1"/>
  <c r="M32" i="1" s="1"/>
  <c r="L32" i="1"/>
  <c r="J40" i="1"/>
  <c r="M40" i="1" s="1"/>
  <c r="L40" i="1"/>
  <c r="J18" i="1"/>
  <c r="M18" i="1" s="1"/>
  <c r="L18" i="1"/>
  <c r="J26" i="1"/>
  <c r="M26" i="1" s="1"/>
  <c r="L26" i="1"/>
  <c r="J34" i="1"/>
  <c r="M34" i="1" s="1"/>
  <c r="L34" i="1"/>
  <c r="J38" i="1"/>
  <c r="M38" i="1" s="1"/>
  <c r="L38" i="1"/>
  <c r="J42" i="1"/>
  <c r="M42" i="1" s="1"/>
  <c r="L42" i="1"/>
  <c r="J12" i="1"/>
  <c r="M12" i="1" s="1"/>
  <c r="L12" i="1"/>
  <c r="J20" i="1"/>
  <c r="M20" i="1" s="1"/>
  <c r="L20" i="1"/>
  <c r="J28" i="1"/>
  <c r="M28" i="1" s="1"/>
  <c r="L28" i="1"/>
  <c r="J36" i="1"/>
  <c r="M36" i="1" s="1"/>
  <c r="L36" i="1"/>
  <c r="J44" i="1"/>
  <c r="M44" i="1" s="1"/>
  <c r="L44" i="1"/>
  <c r="J14" i="1"/>
  <c r="M14" i="1" s="1"/>
  <c r="L14" i="1"/>
  <c r="J22" i="1"/>
  <c r="M22" i="1" s="1"/>
  <c r="L22" i="1"/>
  <c r="J30" i="1"/>
  <c r="M30" i="1" s="1"/>
  <c r="L30" i="1"/>
  <c r="J11" i="1"/>
  <c r="M11" i="1" s="1"/>
  <c r="L11" i="1"/>
  <c r="L46" i="1" s="1"/>
  <c r="J19" i="1"/>
  <c r="M19" i="1" s="1"/>
  <c r="L19" i="1"/>
  <c r="J27" i="1"/>
  <c r="M27" i="1" s="1"/>
  <c r="L27" i="1"/>
  <c r="J31" i="1"/>
  <c r="M31" i="1" s="1"/>
  <c r="L31" i="1"/>
  <c r="J35" i="1"/>
  <c r="M35" i="1" s="1"/>
  <c r="L35" i="1"/>
  <c r="J43" i="1"/>
  <c r="M43" i="1" s="1"/>
  <c r="L43" i="1"/>
  <c r="J10" i="1"/>
  <c r="M10" i="1" s="1"/>
  <c r="I46" i="1"/>
  <c r="J29" i="1"/>
  <c r="M29" i="1" s="1"/>
  <c r="J15" i="1"/>
  <c r="M15" i="1" s="1"/>
  <c r="J39" i="1"/>
  <c r="M39" i="1" s="1"/>
  <c r="J21" i="1"/>
  <c r="M21" i="1" s="1"/>
  <c r="J23" i="1"/>
  <c r="M23" i="1" s="1"/>
  <c r="J17" i="1"/>
  <c r="M17" i="1" s="1"/>
  <c r="J25" i="1"/>
  <c r="M25" i="1" s="1"/>
  <c r="J33" i="1"/>
  <c r="M33" i="1" s="1"/>
  <c r="J41" i="1"/>
  <c r="M41" i="1" s="1"/>
  <c r="J45" i="1"/>
  <c r="M45" i="1" s="1"/>
  <c r="H46" i="1"/>
  <c r="J37" i="1"/>
  <c r="M37" i="1" s="1"/>
  <c r="J13" i="1"/>
  <c r="M13" i="1" s="1"/>
  <c r="G46" i="1"/>
  <c r="F46" i="1"/>
  <c r="D15" i="12"/>
  <c r="C15" i="12"/>
  <c r="M46" i="1" l="1"/>
  <c r="J46" i="1"/>
  <c r="F28" i="12" l="1"/>
  <c r="C28" i="12"/>
  <c r="Q27" i="2" l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<sst xmlns="http://schemas.openxmlformats.org/spreadsheetml/2006/main" count="1009" uniqueCount="912">
  <si>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</si>
  <si>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</si>
  <si>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</si>
  <si>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</si>
  <si>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</si>
  <si>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</si>
  <si>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</si>
  <si>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</si>
  <si>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</si>
  <si>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</si>
  <si>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</si>
  <si>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</si>
  <si>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</si>
  <si>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</si>
  <si>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</si>
  <si>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</si>
  <si>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</si>
  <si>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</si>
  <si>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</si>
  <si>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</si>
  <si>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</si>
  <si>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</si>
  <si>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</si>
  <si>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</si>
  <si>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</si>
  <si>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</si>
  <si>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</si>
  <si>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</si>
  <si>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</si>
  <si>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</si>
  <si>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</si>
  <si>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</si>
  <si>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</si>
  <si>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</si>
  <si>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</si>
  <si>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</si>
  <si>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</si>
  <si>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</si>
  <si>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</si>
  <si>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</si>
  <si>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</si>
  <si>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</si>
  <si>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</si>
  <si>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</si>
  <si>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</si>
  <si>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</si>
  <si>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</si>
  <si>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</si>
  <si>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</si>
  <si>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</si>
  <si>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</si>
  <si>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</si>
  <si>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</si>
  <si>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</si>
  <si>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</si>
  <si>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</si>
  <si>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</si>
  <si>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</si>
  <si>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</si>
  <si>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</si>
  <si>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</si>
  <si>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</si>
  <si>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</si>
  <si>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</si>
  <si>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</si>
  <si>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</si>
  <si>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</si>
  <si>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</si>
  <si>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</si>
  <si>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</si>
  <si>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</si>
  <si>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</si>
  <si>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</si>
  <si>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</si>
  <si>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</si>
  <si>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</si>
  <si>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</si>
  <si>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</si>
  <si>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</si>
  <si>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</si>
  <si>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</si>
  <si>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</si>
  <si>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</si>
  <si>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</si>
  <si>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</si>
  <si>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</si>
  <si>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</si>
  <si>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</si>
  <si>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</si>
  <si>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</si>
  <si>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</si>
  <si>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</si>
  <si>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</si>
  <si>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</si>
  <si>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</si>
  <si>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</si>
  <si>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</si>
  <si>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</si>
  <si>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</si>
  <si>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</si>
  <si>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</si>
  <si>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</si>
  <si>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</si>
  <si>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</si>
  <si>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</si>
  <si>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</si>
  <si>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</si>
  <si>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</si>
  <si>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</si>
  <si>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</si>
  <si>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</si>
  <si>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</si>
  <si>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</si>
  <si>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</si>
  <si>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</si>
  <si>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</si>
  <si>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</si>
  <si>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</si>
  <si>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</si>
  <si>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</si>
  <si>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</si>
  <si>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</si>
  <si>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</si>
  <si>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</si>
  <si>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</si>
  <si>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</si>
  <si>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</si>
  <si>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</si>
  <si>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</si>
  <si>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</si>
  <si>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</si>
  <si>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</si>
  <si>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</si>
  <si>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</si>
  <si>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</si>
  <si>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</si>
  <si>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</si>
  <si>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</si>
  <si>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</si>
  <si>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</si>
  <si>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</si>
  <si>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</si>
  <si>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</si>
  <si>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</si>
  <si>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</si>
  <si>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</si>
  <si>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</si>
  <si>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</si>
  <si>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</si>
  <si>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</si>
  <si>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</si>
  <si>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</si>
  <si>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</si>
  <si>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</si>
  <si>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</si>
  <si>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</si>
  <si>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</si>
  <si>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</si>
  <si>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</si>
  <si>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</si>
  <si>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</si>
  <si>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</si>
  <si>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</si>
  <si>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</si>
  <si>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</si>
  <si>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</si>
  <si>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</si>
  <si>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</si>
  <si>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</si>
  <si>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</si>
  <si>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</si>
  <si>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</si>
  <si>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</si>
  <si>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</si>
  <si>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</si>
  <si>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</si>
  <si>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</si>
  <si>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</si>
  <si>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</si>
  <si>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</si>
  <si>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</si>
  <si>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</si>
  <si>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</si>
  <si>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</si>
  <si>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</si>
  <si>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</si>
  <si>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</si>
  <si>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</si>
  <si>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</si>
  <si>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</si>
  <si>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</si>
  <si>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</si>
  <si>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</si>
  <si>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</si>
  <si>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</si>
  <si>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</si>
  <si>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</si>
  <si>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</si>
  <si>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</si>
  <si>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</si>
  <si>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</si>
  <si>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</si>
  <si>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</si>
  <si>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</si>
  <si>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</si>
  <si>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</si>
  <si>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</si>
  <si>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</si>
  <si>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</si>
  <si>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</si>
  <si>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</si>
  <si>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</si>
  <si>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</si>
  <si>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</si>
  <si>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</si>
  <si>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</si>
  <si>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</si>
  <si>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</si>
  <si>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</si>
  <si>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</si>
  <si>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</si>
  <si>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</si>
  <si>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</si>
  <si>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</si>
  <si>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</si>
  <si>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</si>
  <si>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</si>
  <si>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</si>
  <si>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</si>
  <si>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</si>
  <si>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</si>
  <si>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</si>
  <si>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</si>
  <si>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</si>
  <si>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</si>
  <si>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</si>
  <si>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</si>
  <si>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</si>
  <si>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</si>
  <si>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</si>
  <si>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</si>
  <si>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</si>
  <si>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</si>
  <si>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</si>
  <si>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</si>
  <si>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</si>
  <si>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</si>
  <si>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</si>
  <si>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</si>
  <si>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</si>
  <si>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</si>
  <si>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</si>
  <si>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</si>
  <si>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</si>
  <si>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</si>
  <si>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</si>
  <si>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</si>
  <si>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</si>
  <si>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</si>
  <si>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</si>
  <si>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</si>
  <si>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</si>
  <si>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</si>
  <si>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</si>
  <si>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</si>
  <si>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</si>
  <si>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</si>
  <si>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</si>
  <si>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</si>
  <si>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</si>
  <si>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</si>
  <si>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</si>
  <si>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</si>
  <si>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</si>
  <si>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</si>
  <si>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</si>
  <si>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</si>
  <si>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</si>
  <si>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</si>
  <si>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</si>
  <si>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</si>
  <si>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</si>
  <si>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</si>
  <si>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</si>
  <si>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</si>
  <si>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</si>
  <si>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</si>
  <si>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</si>
  <si>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</si>
  <si>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</si>
  <si>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</si>
  <si>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</si>
  <si>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</si>
  <si>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</si>
  <si>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</si>
  <si>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</si>
  <si>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</si>
  <si>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</si>
  <si>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</si>
  <si>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</si>
  <si>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</si>
  <si>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</si>
  <si>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</si>
  <si>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</si>
  <si>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</si>
  <si>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</si>
  <si>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</si>
  <si>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</si>
  <si>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</si>
  <si>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</si>
  <si>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</si>
  <si>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</si>
  <si>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</si>
  <si>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</si>
  <si>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</si>
  <si>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</si>
  <si>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</si>
  <si>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</si>
  <si>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</si>
  <si>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</si>
  <si>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</si>
  <si>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</si>
  <si>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</si>
  <si>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</si>
  <si>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</si>
  <si>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</si>
  <si>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</si>
  <si>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</si>
  <si>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</si>
  <si>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</si>
  <si>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</si>
  <si>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</si>
  <si>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</si>
  <si>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</si>
  <si>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</si>
  <si>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</si>
  <si>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</si>
  <si>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</si>
  <si>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</si>
  <si>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</si>
  <si>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</si>
  <si>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</si>
  <si>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</si>
  <si>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</si>
  <si>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</si>
  <si>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</si>
  <si>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</si>
  <si>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</si>
  <si>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</si>
  <si>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</si>
  <si>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</si>
  <si>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</si>
  <si>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</si>
  <si>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</si>
  <si>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</si>
  <si>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</si>
  <si>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</si>
  <si>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</si>
  <si>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</si>
  <si>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</si>
  <si>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</si>
  <si>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</si>
  <si>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</si>
  <si>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</si>
  <si>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</si>
  <si>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</si>
  <si>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</si>
  <si>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</si>
  <si>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</si>
  <si>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</si>
  <si>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</si>
  <si>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</si>
  <si>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</si>
  <si>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</si>
  <si>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</si>
  <si>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</si>
  <si>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</si>
  <si>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</si>
  <si>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</si>
  <si>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</si>
  <si>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</si>
  <si>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</si>
  <si>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</si>
  <si>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</si>
  <si>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</si>
  <si>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</si>
  <si>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</si>
  <si>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</si>
  <si>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</si>
  <si>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</si>
  <si>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</si>
  <si>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</si>
  <si>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</si>
  <si>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</si>
  <si>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</si>
  <si>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</si>
  <si>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</si>
  <si>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</si>
  <si>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</si>
  <si>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</si>
  <si>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</si>
  <si>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</si>
  <si>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</si>
  <si>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</si>
  <si>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</si>
  <si>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</si>
  <si>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</si>
  <si>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</si>
  <si>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</si>
  <si>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</si>
  <si>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</si>
  <si>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</si>
  <si>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</si>
  <si>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</si>
  <si>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</si>
  <si>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</si>
  <si>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</si>
  <si>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</si>
  <si>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</si>
  <si>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</si>
  <si>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</si>
  <si>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</si>
  <si>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</si>
  <si>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</si>
  <si>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</si>
  <si>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</si>
  <si>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</si>
  <si>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</si>
  <si>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</si>
  <si>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</si>
  <si>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</si>
  <si>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</si>
  <si>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</si>
  <si>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</si>
  <si>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</si>
  <si>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</si>
  <si>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</si>
  <si>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</si>
  <si>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</si>
  <si>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</si>
  <si>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</si>
  <si>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</si>
  <si>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</si>
  <si>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</si>
  <si>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</si>
  <si>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</si>
  <si>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</si>
  <si>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</si>
  <si>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</si>
  <si>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</si>
  <si>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</si>
  <si>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</si>
  <si>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</si>
  <si>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</si>
  <si>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</si>
  <si>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</si>
  <si>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</si>
  <si>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</si>
  <si>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</si>
  <si>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</si>
  <si>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</si>
  <si>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</si>
  <si>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</si>
  <si>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</si>
  <si>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</si>
  <si>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</si>
  <si>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</si>
  <si>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</si>
  <si>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</si>
  <si>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</si>
  <si>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</si>
  <si>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</si>
  <si>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</si>
  <si>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</si>
  <si>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</si>
  <si>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</si>
  <si>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</si>
  <si>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</si>
  <si>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</si>
  <si>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</si>
  <si>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</si>
  <si>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</si>
  <si>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</si>
  <si>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</si>
  <si>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</si>
  <si>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</si>
  <si>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</si>
  <si>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</si>
  <si>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</si>
  <si>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</si>
  <si>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</si>
  <si>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</si>
  <si>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</si>
  <si>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</si>
  <si>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</si>
  <si>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</si>
  <si>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</si>
  <si>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</si>
  <si>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</si>
  <si>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</si>
  <si>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</si>
  <si>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</si>
  <si>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</si>
  <si>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</si>
  <si>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</si>
  <si>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</si>
  <si>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</si>
  <si>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</si>
  <si>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</si>
  <si>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</si>
  <si>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</si>
  <si>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</si>
  <si>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</si>
  <si>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</si>
  <si>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</si>
  <si>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</si>
  <si>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</si>
  <si>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</si>
  <si>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</si>
  <si>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</si>
  <si>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</si>
  <si>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</si>
  <si>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</si>
  <si>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</si>
  <si>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</si>
  <si>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</si>
  <si>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</si>
  <si>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</si>
  <si>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</si>
  <si>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</si>
  <si>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</si>
  <si>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</si>
  <si>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</si>
  <si>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</si>
  <si>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</si>
  <si>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</si>
  <si>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</si>
  <si>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</si>
  <si>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</si>
  <si>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</si>
  <si>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</si>
  <si>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</si>
  <si>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</si>
  <si>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</si>
  <si>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</si>
  <si>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</si>
  <si>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</si>
  <si>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</si>
  <si>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</si>
  <si>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</si>
  <si>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</si>
  <si>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</si>
  <si>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</si>
  <si>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</si>
  <si>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</si>
  <si>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</si>
  <si>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</si>
  <si>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</si>
  <si>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</si>
  <si>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</si>
  <si>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</si>
  <si>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</si>
  <si>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</si>
  <si>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</si>
  <si>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</si>
  <si>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</si>
  <si>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</si>
  <si>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</si>
  <si>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</si>
  <si>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</si>
  <si>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</si>
  <si>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</si>
  <si>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</si>
  <si>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</si>
  <si>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</si>
  <si>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</si>
  <si>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</si>
  <si>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</si>
  <si>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</si>
  <si>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</si>
  <si>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</si>
  <si>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</si>
  <si>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</si>
  <si>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</si>
  <si>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</si>
  <si>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</si>
  <si>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</si>
  <si>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</si>
  <si>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</si>
  <si>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</si>
  <si>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</si>
  <si>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</si>
  <si>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</si>
  <si>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</si>
  <si>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</si>
  <si>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</si>
  <si>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</si>
  <si>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</si>
  <si>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</si>
  <si>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</si>
  <si>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</si>
  <si>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</si>
  <si>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</si>
  <si>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</si>
  <si>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</si>
  <si>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</si>
  <si>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</si>
  <si>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</si>
  <si>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</si>
  <si>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</si>
  <si>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</si>
  <si>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</si>
  <si>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</si>
  <si>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</si>
  <si>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</si>
  <si>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</si>
  <si>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</si>
  <si>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</si>
  <si>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</si>
  <si>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</si>
  <si>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</si>
  <si>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</si>
  <si>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</si>
  <si>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</si>
  <si>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</si>
  <si>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</si>
  <si>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</si>
  <si>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</si>
  <si>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</si>
  <si>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</si>
  <si>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</si>
  <si>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</si>
  <si>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</si>
  <si>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</si>
  <si>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</si>
  <si>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</si>
  <si>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</si>
  <si>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</si>
  <si>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</si>
  <si>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</si>
  <si>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</si>
  <si>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</si>
  <si>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</si>
  <si>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</si>
  <si>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</si>
  <si>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</si>
  <si>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</si>
  <si>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</si>
  <si>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</si>
  <si>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</si>
  <si>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</si>
  <si>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</si>
  <si>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</si>
  <si>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</si>
  <si>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</si>
  <si>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</si>
  <si>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</si>
  <si>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</si>
  <si>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</si>
  <si>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</si>
  <si>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</si>
  <si>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</si>
  <si>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</si>
  <si>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</si>
  <si>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</si>
  <si>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</si>
  <si>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</si>
  <si>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</si>
  <si>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</si>
  <si>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</si>
  <si>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</si>
  <si>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</si>
  <si>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</si>
  <si>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</si>
  <si>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</si>
  <si>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</si>
  <si>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</si>
  <si>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</si>
  <si>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</si>
  <si>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</si>
  <si>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</si>
  <si>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</si>
  <si>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</si>
  <si>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</si>
  <si>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</si>
  <si>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</si>
  <si>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</si>
  <si>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</si>
  <si>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</si>
  <si>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</si>
  <si>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</si>
  <si>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</si>
  <si>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</si>
  <si>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</si>
  <si>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</si>
  <si>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</si>
  <si>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</si>
  <si>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</si>
  <si>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</si>
  <si>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</si>
  <si>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</si>
  <si>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</si>
  <si>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</si>
  <si>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</si>
  <si>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</si>
  <si>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</si>
  <si>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</si>
  <si>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</si>
  <si>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</si>
  <si>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</si>
  <si>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</si>
  <si>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</si>
  <si>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</si>
  <si>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</si>
  <si>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</si>
  <si>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</si>
  <si>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</si>
  <si>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</si>
  <si>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</si>
  <si>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</si>
  <si>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</si>
  <si>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</si>
  <si>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</si>
  <si>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</si>
  <si>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</si>
  <si>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</si>
  <si>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</si>
  <si>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</si>
  <si>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</si>
  <si>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</si>
  <si>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</si>
  <si>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</si>
  <si>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</si>
  <si>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</si>
  <si>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</si>
  <si>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</si>
  <si>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</si>
  <si>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</si>
  <si>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</si>
  <si>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</si>
  <si>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</si>
  <si>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</si>
  <si>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</si>
  <si>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</si>
  <si>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</si>
  <si>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</si>
  <si>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</si>
  <si>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</si>
  <si>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</si>
  <si>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</si>
  <si>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</si>
  <si>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</si>
  <si>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</si>
  <si>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</si>
  <si>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</si>
  <si>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</si>
  <si>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</si>
  <si>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</si>
  <si>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</si>
  <si>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</si>
  <si>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</si>
  <si>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</si>
  <si>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</si>
  <si>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</si>
  <si>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</si>
  <si>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</si>
  <si>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</si>
  <si>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</si>
  <si>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</si>
  <si>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</si>
  <si>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</si>
  <si>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</si>
  <si>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</si>
  <si>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</si>
  <si>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</si>
  <si>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</si>
  <si>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</si>
  <si>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</si>
  <si>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</si>
  <si>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</si>
  <si>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</si>
  <si>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</si>
  <si>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</si>
  <si>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</si>
  <si>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</si>
  <si>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</si>
  <si>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</si>
  <si>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</si>
  <si>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</si>
  <si>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</si>
  <si>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</si>
  <si>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</si>
  <si>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</si>
  <si>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</si>
  <si>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</si>
  <si>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</si>
  <si>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</si>
  <si>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</si>
  <si>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</si>
  <si>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</si>
  <si>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</si>
  <si>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</si>
  <si>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</si>
  <si>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</si>
  <si>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</si>
  <si>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</si>
  <si>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</si>
  <si>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</si>
  <si>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</si>
  <si>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</si>
  <si>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</si>
  <si>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</si>
  <si>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</si>
  <si>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</si>
  <si>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</si>
  <si>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</si>
  <si>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</si>
  <si>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</si>
  <si>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</si>
  <si>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</si>
  <si>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</si>
  <si>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</si>
  <si>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</si>
  <si>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</si>
  <si>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</si>
  <si>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</si>
  <si>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</si>
  <si>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</si>
  <si>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</si>
  <si>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</si>
  <si>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</si>
  <si>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</si>
  <si>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</si>
  <si>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</si>
  <si>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</si>
  <si>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</si>
  <si>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</si>
  <si>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</si>
  <si>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</si>
  <si>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</si>
  <si>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</si>
  <si>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</si>
  <si>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</si>
  <si>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</si>
  <si>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</si>
  <si>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</si>
  <si>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</si>
  <si>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</si>
  <si>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</si>
  <si>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</si>
  <si>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</si>
  <si>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</si>
  <si>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</si>
  <si>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</si>
  <si>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</si>
  <si>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</si>
  <si>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</si>
  <si>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</si>
  <si>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</si>
  <si>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</si>
  <si>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</si>
  <si>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</si>
  <si>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</si>
  <si>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</si>
  <si>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</si>
  <si>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</si>
  <si>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</si>
  <si>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</si>
  <si>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</si>
  <si>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</si>
  <si>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</si>
  <si>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</si>
  <si>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</si>
  <si>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</si>
  <si>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</si>
  <si>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</si>
  <si>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</si>
  <si>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</si>
  <si>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</si>
  <si>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</si>
  <si>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</si>
  <si>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</si>
  <si>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</si>
  <si>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</si>
  <si>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</si>
  <si>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</si>
  <si>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</si>
  <si>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</si>
  <si>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</si>
  <si>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</si>
  <si>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</si>
  <si>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</si>
  <si>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</si>
  <si>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</si>
  <si>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</si>
  <si>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CHECK</t>
  </si>
  <si>
    <t>……………………………………………………………</t>
  </si>
  <si>
    <t>Kemi Adeosun</t>
  </si>
  <si>
    <t>Hon. Minister of Finance</t>
  </si>
  <si>
    <t>Abuja. Nigeria.</t>
  </si>
  <si>
    <t>Cost of Collections - FIRS</t>
  </si>
  <si>
    <t>Cost of Collection - DPR</t>
  </si>
  <si>
    <t>₦</t>
  </si>
  <si>
    <t>Distribution of Revenue Allocation to State Governments by Federation Account Allocation Committee for the month of November,2017 Shared in December, 2017</t>
  </si>
  <si>
    <t>12=6+11</t>
  </si>
  <si>
    <t>13=10+11</t>
  </si>
  <si>
    <t>FIRS Refund</t>
  </si>
  <si>
    <t>Summary of Gross Revenue Allocation by Federation Account Allocation Committee for the Month of November, 2017 Shared in December, 2017</t>
  </si>
  <si>
    <t>Distribution of Revenue Allocation to FGN by Federation Account Allocation Committee for the Month of November, 2017 Shared in December, 2017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</si>
  <si>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</si>
  <si>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6(4 + 5 )</t>
  </si>
  <si>
    <t>Distribution of Revenue Allocation to Local Government Councils by Federation Account Allocation Committee for the Month of November, 2017 Shared in December,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</si>
</sst>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color indexed="8"/>
      <name val="Aerial"/>
    </font>
    <font>
      <b/>
      <sz val="14"/>
      <name val="Calibri"/>
      <family val="2"/>
    </font>
    <font>
      <b/>
      <sz val="12"/>
      <name val="Calibri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/>
  </cellStyleXfs>
  <cellXfs count="137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0" fillId="0" borderId="2" xfId="0" applyNumberFormat="1" applyBorder="1"/>
    <xf numFmtId="40" fontId="0" fillId="0" borderId="2" xfId="0" applyNumberFormat="1" applyBorder="1"/>
    <xf numFmtId="43" fontId="2" fillId="0" borderId="2" xfId="0" applyNumberFormat="1" applyFont="1" applyBorder="1"/>
    <xf numFmtId="0" fontId="2" fillId="0" borderId="3" xfId="0" quotePrefix="1" applyFont="1" applyBorder="1" applyAlignment="1">
      <alignment horizontal="center"/>
    </xf>
    <xf numFmtId="43" fontId="0" fillId="0" borderId="3" xfId="1" applyFont="1" applyBorder="1"/>
    <xf numFmtId="43" fontId="2" fillId="0" borderId="5" xfId="1" applyFont="1" applyBorder="1"/>
    <xf numFmtId="0" fontId="0" fillId="2" borderId="0" xfId="0" applyFill="1"/>
    <xf numFmtId="1" fontId="0" fillId="0" borderId="2" xfId="0" applyNumberFormat="1" applyBorder="1"/>
    <xf numFmtId="0" fontId="2" fillId="0" borderId="2" xfId="0" applyFont="1" applyBorder="1"/>
    <xf numFmtId="43" fontId="2" fillId="0" borderId="2" xfId="1" applyFont="1" applyBorder="1"/>
    <xf numFmtId="0" fontId="0" fillId="0" borderId="4" xfId="0" applyBorder="1"/>
    <xf numFmtId="0" fontId="0" fillId="0" borderId="7" xfId="0" applyBorder="1"/>
    <xf numFmtId="0" fontId="0" fillId="0" borderId="0" xfId="0" applyFill="1"/>
    <xf numFmtId="0" fontId="0" fillId="0" borderId="2" xfId="0" applyFill="1" applyBorder="1"/>
    <xf numFmtId="43" fontId="2" fillId="0" borderId="4" xfId="1" applyFont="1" applyBorder="1"/>
    <xf numFmtId="43" fontId="2" fillId="0" borderId="3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2" xfId="0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2" xfId="0" applyNumberFormat="1" applyBorder="1" applyAlignment="1">
      <alignment horizontal="center"/>
    </xf>
    <xf numFmtId="39" fontId="0" fillId="0" borderId="2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2" fillId="0" borderId="2" xfId="0" applyFont="1" applyBorder="1" applyAlignment="1">
      <alignment horizontal="center"/>
    </xf>
    <xf numFmtId="0" fontId="6" fillId="0" borderId="0" xfId="0" applyFont="1" applyAlignment="1"/>
    <xf numFmtId="0" fontId="15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7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43" fontId="15" fillId="0" borderId="0" xfId="1" applyFont="1" applyBorder="1" applyAlignment="1"/>
    <xf numFmtId="43" fontId="15" fillId="0" borderId="0" xfId="1" applyFont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43" fontId="15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2" fillId="0" borderId="0" xfId="0" quotePrefix="1" applyFont="1" applyBorder="1" applyAlignment="1">
      <alignment horizontal="center"/>
    </xf>
    <xf numFmtId="0" fontId="18" fillId="0" borderId="2" xfId="0" applyFont="1" applyBorder="1"/>
    <xf numFmtId="0" fontId="18" fillId="0" borderId="2" xfId="0" applyFont="1" applyBorder="1" applyAlignment="1"/>
    <xf numFmtId="43" fontId="18" fillId="0" borderId="0" xfId="1" applyFont="1" applyBorder="1"/>
    <xf numFmtId="43" fontId="0" fillId="0" borderId="0" xfId="0" applyNumberFormat="1" applyBorder="1"/>
    <xf numFmtId="43" fontId="8" fillId="0" borderId="0" xfId="1" applyFont="1" applyBorder="1"/>
    <xf numFmtId="164" fontId="0" fillId="0" borderId="0" xfId="0" applyNumberFormat="1" applyBorder="1"/>
    <xf numFmtId="0" fontId="20" fillId="0" borderId="0" xfId="0" applyFont="1" applyFill="1" applyBorder="1"/>
    <xf numFmtId="43" fontId="0" fillId="0" borderId="0" xfId="0" applyNumberFormat="1" applyFill="1"/>
    <xf numFmtId="0" fontId="22" fillId="0" borderId="0" xfId="0" applyFont="1"/>
    <xf numFmtId="0" fontId="23" fillId="0" borderId="11" xfId="0" applyFont="1" applyBorder="1" applyAlignment="1">
      <alignment horizontal="center"/>
    </xf>
    <xf numFmtId="0" fontId="23" fillId="0" borderId="11" xfId="0" applyFont="1" applyBorder="1" applyAlignment="1"/>
    <xf numFmtId="0" fontId="23" fillId="0" borderId="12" xfId="0" applyFont="1" applyBorder="1" applyAlignment="1"/>
    <xf numFmtId="0" fontId="23" fillId="0" borderId="12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Border="1" applyAlignment="1">
      <alignment horizontal="center"/>
    </xf>
    <xf numFmtId="43" fontId="23" fillId="0" borderId="0" xfId="1" applyFont="1" applyBorder="1" applyAlignment="1"/>
    <xf numFmtId="0" fontId="25" fillId="0" borderId="6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6" fillId="0" borderId="6" xfId="0" quotePrefix="1" applyFont="1" applyBorder="1" applyAlignment="1">
      <alignment horizontal="center"/>
    </xf>
    <xf numFmtId="0" fontId="25" fillId="0" borderId="2" xfId="0" quotePrefix="1" applyFont="1" applyBorder="1" applyAlignment="1">
      <alignment horizontal="center"/>
    </xf>
    <xf numFmtId="164" fontId="15" fillId="0" borderId="0" xfId="0" applyNumberFormat="1" applyFont="1" applyAlignment="1">
      <alignment horizontal="right"/>
    </xf>
    <xf numFmtId="165" fontId="12" fillId="0" borderId="13" xfId="3" applyNumberFormat="1" applyFont="1" applyFill="1" applyBorder="1" applyAlignment="1">
      <alignment horizontal="right" wrapText="1"/>
    </xf>
    <xf numFmtId="43" fontId="27" fillId="0" borderId="2" xfId="1" applyFont="1" applyFill="1" applyBorder="1" applyAlignment="1">
      <alignment horizontal="right" wrapText="1"/>
    </xf>
    <xf numFmtId="43" fontId="31" fillId="0" borderId="2" xfId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165" fontId="14" fillId="0" borderId="1" xfId="4" applyNumberFormat="1" applyFont="1" applyFill="1" applyBorder="1" applyAlignment="1">
      <alignment horizontal="right" wrapText="1"/>
    </xf>
    <xf numFmtId="43" fontId="2" fillId="0" borderId="15" xfId="1" applyFont="1" applyBorder="1"/>
    <xf numFmtId="43" fontId="14" fillId="0" borderId="2" xfId="1" applyFont="1" applyFill="1" applyBorder="1" applyAlignment="1">
      <alignment horizontal="right" wrapText="1"/>
    </xf>
    <xf numFmtId="43" fontId="14" fillId="0" borderId="13" xfId="1" applyFont="1" applyFill="1" applyBorder="1" applyAlignment="1">
      <alignment horizontal="right" wrapText="1"/>
    </xf>
    <xf numFmtId="0" fontId="23" fillId="0" borderId="0" xfId="0" applyFont="1" applyBorder="1" applyAlignment="1"/>
    <xf numFmtId="0" fontId="24" fillId="4" borderId="0" xfId="2" applyFont="1" applyFill="1" applyBorder="1" applyAlignment="1">
      <alignment horizontal="center" wrapText="1"/>
    </xf>
    <xf numFmtId="0" fontId="25" fillId="0" borderId="0" xfId="0" quotePrefix="1" applyFont="1" applyBorder="1" applyAlignment="1">
      <alignment horizontal="center"/>
    </xf>
    <xf numFmtId="43" fontId="28" fillId="0" borderId="0" xfId="1" applyFont="1" applyFill="1" applyBorder="1" applyAlignment="1">
      <alignment horizontal="right" wrapText="1"/>
    </xf>
    <xf numFmtId="43" fontId="27" fillId="0" borderId="0" xfId="1" applyFont="1" applyFill="1" applyBorder="1" applyAlignment="1">
      <alignment horizontal="right" wrapText="1"/>
    </xf>
    <xf numFmtId="43" fontId="29" fillId="0" borderId="0" xfId="1" applyFont="1" applyFill="1" applyBorder="1" applyAlignment="1"/>
    <xf numFmtId="43" fontId="30" fillId="0" borderId="0" xfId="1" applyFont="1" applyFill="1" applyBorder="1" applyAlignment="1">
      <alignment horizontal="right" wrapText="1"/>
    </xf>
    <xf numFmtId="43" fontId="31" fillId="0" borderId="0" xfId="1" applyFont="1" applyFill="1" applyBorder="1" applyAlignment="1">
      <alignment horizontal="right" wrapText="1"/>
    </xf>
    <xf numFmtId="43" fontId="27" fillId="0" borderId="6" xfId="1" applyFont="1" applyFill="1" applyBorder="1" applyAlignment="1">
      <alignment horizontal="right" wrapText="1"/>
    </xf>
    <xf numFmtId="0" fontId="23" fillId="0" borderId="2" xfId="0" applyFont="1" applyBorder="1" applyAlignment="1"/>
    <xf numFmtId="43" fontId="31" fillId="0" borderId="6" xfId="1" applyFont="1" applyFill="1" applyBorder="1" applyAlignment="1">
      <alignment horizontal="right" wrapText="1"/>
    </xf>
    <xf numFmtId="0" fontId="15" fillId="0" borderId="2" xfId="0" applyFont="1" applyBorder="1"/>
    <xf numFmtId="0" fontId="15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43" fontId="8" fillId="0" borderId="2" xfId="1" applyFont="1" applyBorder="1"/>
    <xf numFmtId="43" fontId="25" fillId="0" borderId="0" xfId="1" quotePrefix="1" applyFont="1" applyBorder="1" applyAlignment="1">
      <alignment horizontal="center"/>
    </xf>
    <xf numFmtId="0" fontId="8" fillId="0" borderId="14" xfId="0" applyFont="1" applyBorder="1" applyAlignment="1"/>
    <xf numFmtId="43" fontId="8" fillId="0" borderId="16" xfId="1" applyFont="1" applyBorder="1"/>
    <xf numFmtId="43" fontId="32" fillId="0" borderId="2" xfId="1" applyFont="1" applyFill="1" applyBorder="1" applyAlignment="1">
      <alignment horizontal="right" wrapText="1"/>
    </xf>
    <xf numFmtId="43" fontId="18" fillId="0" borderId="2" xfId="1" applyFont="1" applyBorder="1"/>
    <xf numFmtId="0" fontId="1" fillId="0" borderId="0" xfId="0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1" fillId="0" borderId="0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FG_1" xfId="3"/>
    <cellStyle name="Normal_SG Details" xfId="4"/>
    <cellStyle name="Normal_TOTAL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1</v>
      </c>
      <c r="C1">
        <f ca="1">YEAR(NOW())</f>
        <v>2018</v>
      </c>
    </row>
    <row r="2" spans="1:8" ht="23.1" customHeight="1"/>
    <row r="3" spans="1:8" ht="23.1" customHeight="1">
      <c r="B3" t="s">
        <v>796</v>
      </c>
      <c r="F3" t="s">
        <v>797</v>
      </c>
    </row>
    <row r="4" spans="1:8" ht="23.1" customHeight="1">
      <c r="B4" t="s">
        <v>793</v>
      </c>
      <c r="C4" t="s">
        <v>794</v>
      </c>
      <c r="D4" t="s">
        <v>795</v>
      </c>
      <c r="F4" t="s">
        <v>793</v>
      </c>
      <c r="G4" t="s">
        <v>794</v>
      </c>
      <c r="H4" t="s">
        <v>795</v>
      </c>
    </row>
    <row r="5" spans="1:8" ht="23.1" customHeight="1">
      <c r="B5" s="36" t="e">
        <f>IF(G5=1,F5-1,F5)</f>
        <v>#REF!</v>
      </c>
      <c r="C5" s="36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8" t="e">
        <f>LOOKUP(C5,A8:B19)</f>
        <v>#REF!</v>
      </c>
      <c r="F6" s="38" t="e">
        <f>IF(G5=1,LOOKUP(G5,E8:F19),LOOKUP(G5,A8:B19))</f>
        <v>#REF!</v>
      </c>
    </row>
    <row r="8" spans="1:8">
      <c r="A8">
        <v>1</v>
      </c>
      <c r="B8" s="39" t="e">
        <f>D8&amp;"-"&amp;RIGHT(B$5,2)</f>
        <v>#REF!</v>
      </c>
      <c r="D8" s="37" t="s">
        <v>806</v>
      </c>
      <c r="E8">
        <v>1</v>
      </c>
      <c r="F8" s="39" t="e">
        <f>D8&amp;"-"&amp;RIGHT(F$5,2)</f>
        <v>#REF!</v>
      </c>
    </row>
    <row r="9" spans="1:8">
      <c r="A9">
        <v>2</v>
      </c>
      <c r="B9" s="39" t="e">
        <f t="shared" ref="B9:B19" si="0">D9&amp;"-"&amp;RIGHT(B$5,2)</f>
        <v>#REF!</v>
      </c>
      <c r="D9" s="37" t="s">
        <v>807</v>
      </c>
      <c r="E9">
        <v>2</v>
      </c>
      <c r="F9" s="39" t="e">
        <f t="shared" ref="F9:F19" si="1">D9&amp;"-"&amp;RIGHT(F$5,2)</f>
        <v>#REF!</v>
      </c>
    </row>
    <row r="10" spans="1:8">
      <c r="A10">
        <v>3</v>
      </c>
      <c r="B10" s="39" t="e">
        <f t="shared" si="0"/>
        <v>#REF!</v>
      </c>
      <c r="D10" s="37" t="s">
        <v>808</v>
      </c>
      <c r="E10">
        <v>3</v>
      </c>
      <c r="F10" s="39" t="e">
        <f t="shared" si="1"/>
        <v>#REF!</v>
      </c>
    </row>
    <row r="11" spans="1:8">
      <c r="A11">
        <v>4</v>
      </c>
      <c r="B11" s="39" t="e">
        <f t="shared" si="0"/>
        <v>#REF!</v>
      </c>
      <c r="D11" s="37" t="s">
        <v>809</v>
      </c>
      <c r="E11">
        <v>4</v>
      </c>
      <c r="F11" s="39" t="e">
        <f t="shared" si="1"/>
        <v>#REF!</v>
      </c>
    </row>
    <row r="12" spans="1:8">
      <c r="A12">
        <v>5</v>
      </c>
      <c r="B12" s="39" t="e">
        <f t="shared" si="0"/>
        <v>#REF!</v>
      </c>
      <c r="D12" s="37" t="s">
        <v>798</v>
      </c>
      <c r="E12">
        <v>5</v>
      </c>
      <c r="F12" s="39" t="e">
        <f t="shared" si="1"/>
        <v>#REF!</v>
      </c>
    </row>
    <row r="13" spans="1:8">
      <c r="A13">
        <v>6</v>
      </c>
      <c r="B13" s="39" t="e">
        <f t="shared" si="0"/>
        <v>#REF!</v>
      </c>
      <c r="D13" s="37" t="s">
        <v>799</v>
      </c>
      <c r="E13">
        <v>6</v>
      </c>
      <c r="F13" s="39" t="e">
        <f t="shared" si="1"/>
        <v>#REF!</v>
      </c>
    </row>
    <row r="14" spans="1:8">
      <c r="A14">
        <v>7</v>
      </c>
      <c r="B14" s="39" t="e">
        <f t="shared" si="0"/>
        <v>#REF!</v>
      </c>
      <c r="D14" s="37" t="s">
        <v>800</v>
      </c>
      <c r="E14">
        <v>7</v>
      </c>
      <c r="F14" s="39" t="e">
        <f t="shared" si="1"/>
        <v>#REF!</v>
      </c>
    </row>
    <row r="15" spans="1:8">
      <c r="A15">
        <v>8</v>
      </c>
      <c r="B15" s="39" t="e">
        <f t="shared" si="0"/>
        <v>#REF!</v>
      </c>
      <c r="D15" s="37" t="s">
        <v>801</v>
      </c>
      <c r="E15">
        <v>8</v>
      </c>
      <c r="F15" s="39" t="e">
        <f t="shared" si="1"/>
        <v>#REF!</v>
      </c>
    </row>
    <row r="16" spans="1:8">
      <c r="A16">
        <v>9</v>
      </c>
      <c r="B16" s="39" t="e">
        <f t="shared" si="0"/>
        <v>#REF!</v>
      </c>
      <c r="D16" s="37" t="s">
        <v>802</v>
      </c>
      <c r="E16">
        <v>9</v>
      </c>
      <c r="F16" s="39" t="e">
        <f t="shared" si="1"/>
        <v>#REF!</v>
      </c>
    </row>
    <row r="17" spans="1:6">
      <c r="A17">
        <v>10</v>
      </c>
      <c r="B17" s="39" t="e">
        <f t="shared" si="0"/>
        <v>#REF!</v>
      </c>
      <c r="D17" s="37" t="s">
        <v>803</v>
      </c>
      <c r="E17">
        <v>10</v>
      </c>
      <c r="F17" s="39" t="e">
        <f t="shared" si="1"/>
        <v>#REF!</v>
      </c>
    </row>
    <row r="18" spans="1:6">
      <c r="A18">
        <v>11</v>
      </c>
      <c r="B18" s="39" t="e">
        <f t="shared" si="0"/>
        <v>#REF!</v>
      </c>
      <c r="D18" s="37" t="s">
        <v>804</v>
      </c>
      <c r="E18">
        <v>11</v>
      </c>
      <c r="F18" s="39" t="e">
        <f t="shared" si="1"/>
        <v>#REF!</v>
      </c>
    </row>
    <row r="19" spans="1:6">
      <c r="A19">
        <v>12</v>
      </c>
      <c r="B19" s="39" t="e">
        <f t="shared" si="0"/>
        <v>#REF!</v>
      </c>
      <c r="D19" s="37" t="s">
        <v>805</v>
      </c>
      <c r="E19">
        <v>12</v>
      </c>
      <c r="F19" s="39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17" zoomScale="98" zoomScaleNormal="98" workbookViewId="0">
      <selection activeCell="A16" sqref="A16:XFD16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7" width="27.5703125" customWidth="1"/>
    <col min="8" max="8" width="28.42578125" bestFit="1" customWidth="1"/>
    <col min="9" max="9" width="26" customWidth="1"/>
    <col min="10" max="10" width="28.85546875" customWidth="1"/>
    <col min="11" max="11" width="25.28515625" customWidth="1"/>
    <col min="12" max="12" width="23.42578125" bestFit="1" customWidth="1"/>
    <col min="14" max="15" width="9.140625" hidden="1" customWidth="1"/>
  </cols>
  <sheetData>
    <row r="1" spans="1:17" ht="26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41"/>
      <c r="M1" s="41"/>
      <c r="P1" s="41"/>
      <c r="Q1" s="41"/>
    </row>
    <row r="2" spans="1:17" ht="18">
      <c r="D2" s="42"/>
      <c r="E2" s="42"/>
      <c r="F2" s="42"/>
      <c r="G2" s="42"/>
      <c r="H2" s="43"/>
      <c r="I2" s="43"/>
      <c r="J2" s="43"/>
      <c r="K2" s="43"/>
      <c r="L2" s="43"/>
      <c r="M2" s="43"/>
      <c r="N2" s="43"/>
      <c r="O2" s="43"/>
      <c r="P2" s="43"/>
    </row>
    <row r="3" spans="1:17" ht="26.25">
      <c r="A3" s="113" t="s">
        <v>907</v>
      </c>
      <c r="B3" s="113"/>
      <c r="C3" s="113"/>
      <c r="D3" s="113"/>
      <c r="E3" s="113"/>
      <c r="F3" s="113"/>
      <c r="G3" s="113"/>
      <c r="H3" s="113"/>
      <c r="I3" s="113"/>
      <c r="J3" s="44"/>
      <c r="K3" s="44"/>
      <c r="L3" s="45"/>
      <c r="M3" s="45"/>
      <c r="N3" s="45"/>
      <c r="O3" s="45"/>
      <c r="P3" s="45"/>
      <c r="Q3" s="45"/>
    </row>
    <row r="4" spans="1:17" ht="18">
      <c r="A4" s="64"/>
      <c r="B4" s="64"/>
      <c r="C4" s="65"/>
      <c r="D4" s="66"/>
      <c r="E4" s="97"/>
      <c r="F4" s="88"/>
      <c r="G4" s="88"/>
      <c r="H4" s="67"/>
      <c r="I4" s="68"/>
      <c r="J4" s="23"/>
      <c r="K4" s="23"/>
    </row>
    <row r="5" spans="1:17" ht="66" customHeight="1">
      <c r="A5" s="69" t="s">
        <v>0</v>
      </c>
      <c r="B5" s="69" t="s">
        <v>14</v>
      </c>
      <c r="C5" s="70" t="s">
        <v>879</v>
      </c>
      <c r="D5" s="70" t="s">
        <v>880</v>
      </c>
      <c r="E5" s="71" t="s">
        <v>881</v>
      </c>
      <c r="F5" s="89"/>
      <c r="G5" s="72"/>
      <c r="H5" s="72"/>
      <c r="I5" s="72"/>
      <c r="J5" s="46"/>
    </row>
    <row r="6" spans="1:17" ht="18.75">
      <c r="A6" s="71"/>
      <c r="B6" s="71"/>
      <c r="C6" s="75" t="s">
        <v>902</v>
      </c>
      <c r="D6" s="75" t="s">
        <v>902</v>
      </c>
      <c r="E6" s="78" t="s">
        <v>902</v>
      </c>
      <c r="F6" s="90"/>
      <c r="G6" s="105"/>
      <c r="H6" s="90"/>
      <c r="I6" s="73"/>
      <c r="J6" s="47"/>
    </row>
    <row r="7" spans="1:17" ht="18.75">
      <c r="A7" s="99">
        <v>1</v>
      </c>
      <c r="B7" s="99" t="s">
        <v>882</v>
      </c>
      <c r="C7" s="81">
        <v>248227025390.96179</v>
      </c>
      <c r="D7" s="96">
        <v>11581434316.429501</v>
      </c>
      <c r="E7" s="82">
        <f>C7+D7</f>
        <v>259808459707.3913</v>
      </c>
      <c r="F7" s="91"/>
      <c r="G7" s="92"/>
      <c r="H7" s="93"/>
      <c r="I7" s="74"/>
      <c r="J7" s="49"/>
    </row>
    <row r="8" spans="1:17" ht="18.75">
      <c r="A8" s="99">
        <v>2</v>
      </c>
      <c r="B8" s="99" t="s">
        <v>883</v>
      </c>
      <c r="C8" s="81">
        <v>125904064511.13319</v>
      </c>
      <c r="D8" s="96">
        <v>38604781054.764999</v>
      </c>
      <c r="E8" s="82">
        <f t="shared" ref="E8:E14" si="0">C8+D8</f>
        <v>164508845565.89819</v>
      </c>
      <c r="F8" s="91"/>
      <c r="G8" s="92"/>
      <c r="H8" s="93"/>
      <c r="I8" s="74"/>
      <c r="J8" s="49"/>
    </row>
    <row r="9" spans="1:17" ht="18.75">
      <c r="A9" s="99">
        <v>3</v>
      </c>
      <c r="B9" s="99" t="s">
        <v>884</v>
      </c>
      <c r="C9" s="81">
        <v>97066756322.205994</v>
      </c>
      <c r="D9" s="96">
        <v>27023346738.335499</v>
      </c>
      <c r="E9" s="82">
        <f t="shared" si="0"/>
        <v>124090103060.54149</v>
      </c>
      <c r="F9" s="91"/>
      <c r="G9" s="92"/>
      <c r="H9" s="93"/>
      <c r="I9" s="74"/>
      <c r="J9" s="49"/>
    </row>
    <row r="10" spans="1:17" ht="18.75">
      <c r="A10" s="99">
        <v>4</v>
      </c>
      <c r="B10" s="99" t="s">
        <v>885</v>
      </c>
      <c r="C10" s="81">
        <v>43214535752.999001</v>
      </c>
      <c r="D10" s="96">
        <v>0</v>
      </c>
      <c r="E10" s="82">
        <f t="shared" si="0"/>
        <v>43214535752.999001</v>
      </c>
      <c r="F10" s="91"/>
      <c r="G10" s="92"/>
      <c r="H10" s="93"/>
      <c r="I10" s="74"/>
      <c r="J10" s="49"/>
    </row>
    <row r="11" spans="1:17" ht="18.75">
      <c r="A11" s="99">
        <v>5</v>
      </c>
      <c r="B11" s="99" t="s">
        <v>886</v>
      </c>
      <c r="C11" s="81">
        <v>4226559965.1300001</v>
      </c>
      <c r="D11" s="96">
        <v>513392051.66000003</v>
      </c>
      <c r="E11" s="82">
        <f t="shared" si="0"/>
        <v>4739952016.79</v>
      </c>
      <c r="F11" s="91"/>
      <c r="G11" s="92"/>
      <c r="H11" s="93"/>
      <c r="I11" s="74"/>
      <c r="J11" s="49"/>
    </row>
    <row r="12" spans="1:17" ht="18.75">
      <c r="A12" s="99">
        <v>6</v>
      </c>
      <c r="B12" s="99" t="s">
        <v>906</v>
      </c>
      <c r="C12" s="81">
        <v>2000000000</v>
      </c>
      <c r="D12" s="96">
        <v>0</v>
      </c>
      <c r="E12" s="82">
        <f t="shared" si="0"/>
        <v>2000000000</v>
      </c>
      <c r="F12" s="91"/>
      <c r="G12" s="92"/>
      <c r="H12" s="93"/>
      <c r="I12" s="74"/>
      <c r="J12" s="49"/>
    </row>
    <row r="13" spans="1:17" ht="18.75">
      <c r="A13" s="99">
        <v>7</v>
      </c>
      <c r="B13" s="100" t="s">
        <v>900</v>
      </c>
      <c r="C13" s="81">
        <v>5243333669.8699999</v>
      </c>
      <c r="D13" s="96">
        <v>2703673036.2399998</v>
      </c>
      <c r="E13" s="82">
        <f t="shared" si="0"/>
        <v>7947006706.1099997</v>
      </c>
      <c r="F13" s="91"/>
      <c r="G13" s="92"/>
      <c r="H13" s="93"/>
      <c r="I13" s="74"/>
      <c r="J13" s="49"/>
    </row>
    <row r="14" spans="1:17" ht="18.75">
      <c r="A14" s="99">
        <v>8</v>
      </c>
      <c r="B14" s="99" t="s">
        <v>901</v>
      </c>
      <c r="C14" s="81">
        <v>3651468111.9200001</v>
      </c>
      <c r="D14" s="96"/>
      <c r="E14" s="82">
        <f t="shared" si="0"/>
        <v>3651468111.9200001</v>
      </c>
      <c r="F14" s="91"/>
      <c r="G14" s="92"/>
      <c r="H14" s="93"/>
      <c r="I14" s="74"/>
      <c r="J14" s="49"/>
    </row>
    <row r="15" spans="1:17" ht="18.75">
      <c r="A15" s="99"/>
      <c r="B15" s="99" t="s">
        <v>881</v>
      </c>
      <c r="C15" s="82">
        <f>SUM(C7:C14)</f>
        <v>529533743724.21997</v>
      </c>
      <c r="D15" s="98">
        <f t="shared" ref="D15" si="1">SUM(D7:D14)</f>
        <v>80426627197.430008</v>
      </c>
      <c r="E15" s="82">
        <f>SUM(E7:E14)</f>
        <v>609960370921.65002</v>
      </c>
      <c r="F15" s="94"/>
      <c r="G15" s="95"/>
      <c r="H15" s="94"/>
      <c r="I15" s="74"/>
      <c r="J15" s="48"/>
    </row>
    <row r="16" spans="1:17" ht="18">
      <c r="A16" s="24"/>
      <c r="B16" s="50"/>
      <c r="C16" s="80"/>
      <c r="D16" s="51"/>
      <c r="E16" s="51"/>
      <c r="F16" s="51"/>
      <c r="G16" s="51"/>
      <c r="H16" s="51"/>
      <c r="I16" s="51"/>
      <c r="J16" s="49"/>
      <c r="K16" s="49"/>
    </row>
    <row r="17" spans="1:12" ht="18">
      <c r="A17" s="24"/>
      <c r="C17" s="51"/>
      <c r="D17" s="79"/>
      <c r="E17" s="79"/>
      <c r="F17" s="42"/>
      <c r="G17" s="42"/>
      <c r="H17" s="51"/>
      <c r="I17" s="51"/>
      <c r="J17" s="51"/>
      <c r="K17" s="51"/>
    </row>
    <row r="18" spans="1:12" ht="16.5">
      <c r="A18" s="114" t="s">
        <v>908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</row>
    <row r="20" spans="1:12">
      <c r="A20" s="40"/>
      <c r="B20" s="40">
        <v>1</v>
      </c>
      <c r="C20" s="40">
        <v>2</v>
      </c>
      <c r="D20" s="40">
        <v>3</v>
      </c>
      <c r="E20" s="40" t="s">
        <v>887</v>
      </c>
      <c r="F20" s="76">
        <v>5</v>
      </c>
      <c r="G20" s="83" t="s">
        <v>910</v>
      </c>
      <c r="H20" s="52"/>
      <c r="I20" s="52"/>
      <c r="J20" s="52"/>
      <c r="K20" s="23"/>
    </row>
    <row r="21" spans="1:12" ht="36" customHeight="1">
      <c r="A21" s="3" t="s">
        <v>0</v>
      </c>
      <c r="B21" s="101" t="s">
        <v>14</v>
      </c>
      <c r="C21" s="102" t="s">
        <v>5</v>
      </c>
      <c r="D21" s="101" t="s">
        <v>888</v>
      </c>
      <c r="E21" s="101" t="s">
        <v>12</v>
      </c>
      <c r="F21" s="103" t="s">
        <v>880</v>
      </c>
      <c r="G21" s="101" t="s">
        <v>13</v>
      </c>
      <c r="H21" s="53"/>
      <c r="I21" s="53"/>
      <c r="J21" s="53"/>
      <c r="K21" s="54"/>
    </row>
    <row r="22" spans="1:12" ht="15.75">
      <c r="A22" s="1"/>
      <c r="B22" s="1"/>
      <c r="C22" s="77" t="s">
        <v>902</v>
      </c>
      <c r="D22" s="77" t="s">
        <v>902</v>
      </c>
      <c r="E22" s="77" t="s">
        <v>902</v>
      </c>
      <c r="F22" s="77" t="s">
        <v>902</v>
      </c>
      <c r="G22" s="77" t="s">
        <v>902</v>
      </c>
      <c r="H22" s="55"/>
      <c r="I22" s="55"/>
      <c r="J22" s="55"/>
      <c r="K22" s="55"/>
    </row>
    <row r="23" spans="1:12" ht="15.75">
      <c r="A23" s="56">
        <v>1</v>
      </c>
      <c r="B23" s="57" t="s">
        <v>889</v>
      </c>
      <c r="C23" s="108">
        <v>228530955418.79001</v>
      </c>
      <c r="D23" s="109">
        <v>15782169802.59</v>
      </c>
      <c r="E23" s="109">
        <f>C23-D23</f>
        <v>212748785616.20001</v>
      </c>
      <c r="F23" s="109">
        <v>10809338695.33</v>
      </c>
      <c r="G23" s="104">
        <f>E23+F23</f>
        <v>223558124311.53</v>
      </c>
      <c r="H23" s="58"/>
      <c r="I23" s="58"/>
      <c r="J23" s="58"/>
      <c r="K23" s="59"/>
    </row>
    <row r="24" spans="1:12" ht="15.75">
      <c r="A24" s="56">
        <v>2</v>
      </c>
      <c r="B24" s="57" t="s">
        <v>890</v>
      </c>
      <c r="C24" s="108">
        <v>4711978462.2399998</v>
      </c>
      <c r="D24" s="109">
        <v>0</v>
      </c>
      <c r="E24" s="109">
        <f t="shared" ref="E24:E27" si="2">C24-D24</f>
        <v>4711978462.2399998</v>
      </c>
      <c r="F24" s="109">
        <v>0</v>
      </c>
      <c r="G24" s="104">
        <f>E24+F24</f>
        <v>4711978462.2399998</v>
      </c>
      <c r="H24" s="58"/>
      <c r="I24" s="58"/>
      <c r="J24" s="58"/>
      <c r="K24" s="59"/>
    </row>
    <row r="25" spans="1:12" ht="15.75">
      <c r="A25" s="56">
        <v>3</v>
      </c>
      <c r="B25" s="57" t="s">
        <v>891</v>
      </c>
      <c r="C25" s="109">
        <v>2355989231.1199999</v>
      </c>
      <c r="D25" s="109">
        <v>0</v>
      </c>
      <c r="E25" s="109">
        <f t="shared" si="2"/>
        <v>2355989231.1199999</v>
      </c>
      <c r="F25" s="109">
        <v>0</v>
      </c>
      <c r="G25" s="104">
        <f>E25+F25</f>
        <v>2355989231.1199999</v>
      </c>
      <c r="H25" s="58"/>
      <c r="I25" s="58"/>
      <c r="J25" s="58"/>
      <c r="K25" s="59"/>
    </row>
    <row r="26" spans="1:12" ht="15.75">
      <c r="A26" s="56">
        <v>4</v>
      </c>
      <c r="B26" s="57" t="s">
        <v>892</v>
      </c>
      <c r="C26" s="109">
        <v>7916123816.5699997</v>
      </c>
      <c r="D26" s="109">
        <v>0</v>
      </c>
      <c r="E26" s="109">
        <f t="shared" si="2"/>
        <v>7916123816.5699997</v>
      </c>
      <c r="F26" s="109">
        <v>0</v>
      </c>
      <c r="G26" s="104">
        <f>E26+F26</f>
        <v>7916123816.5699997</v>
      </c>
      <c r="H26" s="58"/>
      <c r="I26" s="58"/>
      <c r="J26" s="58"/>
      <c r="K26" s="59"/>
    </row>
    <row r="27" spans="1:12" ht="15.75">
      <c r="A27" s="56">
        <v>5</v>
      </c>
      <c r="B27" s="56" t="s">
        <v>893</v>
      </c>
      <c r="C27" s="109">
        <v>4711978462.2399998</v>
      </c>
      <c r="D27" s="109">
        <v>34587784.340000004</v>
      </c>
      <c r="E27" s="109">
        <f t="shared" si="2"/>
        <v>4677390677.8999996</v>
      </c>
      <c r="F27" s="109">
        <v>772095621.10000002</v>
      </c>
      <c r="G27" s="104">
        <f>E27+F27</f>
        <v>5449486299</v>
      </c>
      <c r="H27" s="58"/>
      <c r="I27" s="58"/>
      <c r="J27" s="58"/>
      <c r="K27" s="59"/>
    </row>
    <row r="28" spans="1:12" ht="16.5" thickBot="1">
      <c r="A28" s="1"/>
      <c r="B28" s="106" t="s">
        <v>894</v>
      </c>
      <c r="C28" s="107">
        <f>SUM(C23:C27)</f>
        <v>248227025390.95999</v>
      </c>
      <c r="D28" s="107">
        <f>SUM(D23:D27)</f>
        <v>15816757586.93</v>
      </c>
      <c r="E28" s="107">
        <f>SUM(E23:E27)</f>
        <v>232410267804.03</v>
      </c>
      <c r="F28" s="107">
        <f t="shared" ref="F28" si="3">SUM(F23:F27)</f>
        <v>11581434316.43</v>
      </c>
      <c r="G28" s="107">
        <f>SUM(G23:G27)</f>
        <v>243991702120.45999</v>
      </c>
      <c r="H28" s="60"/>
      <c r="I28" s="60"/>
      <c r="J28" s="60"/>
      <c r="K28" s="60"/>
    </row>
    <row r="29" spans="1:12" ht="13.5" thickTop="1">
      <c r="D29" s="31"/>
      <c r="E29" s="31"/>
      <c r="F29" s="63"/>
      <c r="G29" s="18"/>
      <c r="H29" s="18"/>
      <c r="I29" s="33"/>
      <c r="J29" s="61"/>
      <c r="K29" s="59"/>
      <c r="L29" t="s">
        <v>895</v>
      </c>
    </row>
    <row r="30" spans="1:12" ht="23.25">
      <c r="A30" s="62"/>
      <c r="E30" s="31"/>
      <c r="F30" s="31"/>
      <c r="G30" s="32"/>
      <c r="H30" s="32"/>
      <c r="I30" s="32"/>
      <c r="K30" s="31"/>
    </row>
    <row r="31" spans="1:12" ht="20.25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2">
      <c r="B32" s="22"/>
      <c r="C32" s="22"/>
      <c r="D32" s="22"/>
      <c r="E32" s="22"/>
      <c r="F32" s="22"/>
      <c r="G32" s="22"/>
    </row>
    <row r="33" spans="2:8" hidden="1">
      <c r="B33" s="22"/>
      <c r="C33" s="22"/>
      <c r="D33" s="22"/>
      <c r="E33" s="22"/>
      <c r="F33" s="22"/>
      <c r="G33" s="22"/>
    </row>
    <row r="34" spans="2:8">
      <c r="B34" s="22"/>
      <c r="C34" s="22"/>
      <c r="D34" s="22"/>
      <c r="E34" s="22"/>
      <c r="F34" s="22"/>
      <c r="G34" s="22"/>
    </row>
    <row r="35" spans="2:8" ht="20.25">
      <c r="C35" s="111" t="s">
        <v>896</v>
      </c>
      <c r="D35" s="111"/>
      <c r="E35" s="111"/>
      <c r="F35" s="111"/>
      <c r="G35" s="111"/>
      <c r="H35" s="111"/>
    </row>
    <row r="36" spans="2:8" ht="20.25">
      <c r="C36" s="116" t="s">
        <v>897</v>
      </c>
      <c r="D36" s="116"/>
      <c r="E36" s="116"/>
      <c r="F36" s="116"/>
      <c r="G36" s="116"/>
      <c r="H36" s="116"/>
    </row>
    <row r="37" spans="2:8" ht="20.25">
      <c r="C37" s="111" t="s">
        <v>898</v>
      </c>
      <c r="D37" s="111"/>
      <c r="E37" s="111"/>
      <c r="F37" s="111"/>
      <c r="G37" s="111"/>
      <c r="H37" s="111"/>
    </row>
    <row r="38" spans="2:8" ht="20.25">
      <c r="C38" s="111" t="s">
        <v>899</v>
      </c>
      <c r="D38" s="111"/>
      <c r="E38" s="111"/>
      <c r="F38" s="111"/>
      <c r="G38" s="111"/>
      <c r="H38" s="111"/>
    </row>
  </sheetData>
  <mergeCells count="8">
    <mergeCell ref="C37:H37"/>
    <mergeCell ref="C38:H38"/>
    <mergeCell ref="A1:K1"/>
    <mergeCell ref="A3:I3"/>
    <mergeCell ref="A18:K18"/>
    <mergeCell ref="A31:K31"/>
    <mergeCell ref="C35:H35"/>
    <mergeCell ref="C36:H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53"/>
  <sheetViews>
    <sheetView zoomScale="80" zoomScaleNormal="80" workbookViewId="0">
      <pane xSplit="3" ySplit="9" topLeftCell="F10" activePane="bottomRight" state="frozen"/>
      <selection pane="topRight" activeCell="D1" sqref="D1"/>
      <selection pane="bottomLeft" activeCell="A10" sqref="A10"/>
      <selection pane="bottomRight" sqref="A1:XFD1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2" bestFit="1" customWidth="1"/>
    <col min="12" max="12" width="24.140625" bestFit="1" customWidth="1"/>
    <col min="13" max="13" width="20.140625" bestFit="1" customWidth="1"/>
    <col min="14" max="14" width="4.28515625" bestFit="1" customWidth="1"/>
  </cols>
  <sheetData>
    <row r="1" spans="1:16" ht="26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26.25" hidden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6" ht="18" customHeight="1">
      <c r="H3" s="24" t="s">
        <v>17</v>
      </c>
    </row>
    <row r="4" spans="1:16" ht="18">
      <c r="A4" s="125" t="s">
        <v>903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6" ht="20.25">
      <c r="A5" s="23"/>
      <c r="B5" s="23"/>
      <c r="C5" s="23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23"/>
    </row>
    <row r="6" spans="1:1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2">
        <v>11</v>
      </c>
      <c r="L6" s="2" t="s">
        <v>904</v>
      </c>
      <c r="M6" s="2" t="s">
        <v>905</v>
      </c>
      <c r="N6" s="1"/>
    </row>
    <row r="7" spans="1:16" ht="12.75" customHeight="1">
      <c r="A7" s="123" t="s">
        <v>0</v>
      </c>
      <c r="B7" s="123" t="s">
        <v>14</v>
      </c>
      <c r="C7" s="123" t="s">
        <v>1</v>
      </c>
      <c r="D7" s="123" t="s">
        <v>5</v>
      </c>
      <c r="E7" s="123" t="s">
        <v>21</v>
      </c>
      <c r="F7" s="123" t="s">
        <v>2</v>
      </c>
      <c r="G7" s="120" t="s">
        <v>19</v>
      </c>
      <c r="H7" s="121"/>
      <c r="I7" s="122"/>
      <c r="J7" s="123" t="s">
        <v>12</v>
      </c>
      <c r="K7" s="123" t="s">
        <v>60</v>
      </c>
      <c r="L7" s="123" t="s">
        <v>20</v>
      </c>
      <c r="M7" s="123" t="s">
        <v>13</v>
      </c>
      <c r="N7" s="123" t="s">
        <v>0</v>
      </c>
    </row>
    <row r="8" spans="1:16" ht="44.25" customHeight="1">
      <c r="A8" s="124"/>
      <c r="B8" s="124"/>
      <c r="C8" s="124"/>
      <c r="D8" s="124"/>
      <c r="E8" s="124"/>
      <c r="F8" s="124"/>
      <c r="G8" s="3" t="s">
        <v>3</v>
      </c>
      <c r="H8" s="3" t="s">
        <v>11</v>
      </c>
      <c r="I8" s="3" t="s">
        <v>810</v>
      </c>
      <c r="J8" s="124"/>
      <c r="K8" s="124"/>
      <c r="L8" s="124"/>
      <c r="M8" s="124"/>
      <c r="N8" s="124"/>
    </row>
    <row r="9" spans="1:16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9" t="s">
        <v>4</v>
      </c>
      <c r="N9" s="1"/>
    </row>
    <row r="10" spans="1:16" ht="18" customHeight="1">
      <c r="A10" s="1">
        <v>1</v>
      </c>
      <c r="B10" s="30" t="s">
        <v>23</v>
      </c>
      <c r="C10" s="29">
        <v>17</v>
      </c>
      <c r="D10" s="86">
        <v>3108991275.1371999</v>
      </c>
      <c r="E10" s="86">
        <v>563763987.07819998</v>
      </c>
      <c r="F10" s="6">
        <f>D10+E10</f>
        <v>3672755262.2153997</v>
      </c>
      <c r="G10" s="7">
        <v>31326205.879999999</v>
      </c>
      <c r="H10" s="7">
        <v>0</v>
      </c>
      <c r="I10" s="86">
        <v>432102232.25999999</v>
      </c>
      <c r="J10" s="8">
        <f>F10-G10-H10-I10</f>
        <v>3209326824.0753994</v>
      </c>
      <c r="K10" s="86">
        <v>794361974.97720003</v>
      </c>
      <c r="L10" s="21">
        <f>F10+K10</f>
        <v>4467117237.1926003</v>
      </c>
      <c r="M10" s="10">
        <f>J10+K10</f>
        <v>4003688799.0525994</v>
      </c>
      <c r="N10" s="1">
        <v>1</v>
      </c>
    </row>
    <row r="11" spans="1:16" ht="18" customHeight="1">
      <c r="A11" s="1">
        <v>2</v>
      </c>
      <c r="B11" s="30" t="s">
        <v>24</v>
      </c>
      <c r="C11" s="25">
        <v>21</v>
      </c>
      <c r="D11" s="86">
        <v>3307432074.7585001</v>
      </c>
      <c r="E11" s="86">
        <v>0</v>
      </c>
      <c r="F11" s="6">
        <f t="shared" ref="F11:F45" si="0">D11+E11</f>
        <v>3307432074.7585001</v>
      </c>
      <c r="G11" s="7">
        <v>35765643.600000001</v>
      </c>
      <c r="H11" s="7">
        <v>0</v>
      </c>
      <c r="I11" s="86">
        <v>330357169.13999999</v>
      </c>
      <c r="J11" s="8">
        <f t="shared" ref="J11:J45" si="1">F11-G11-H11-I11</f>
        <v>2941309262.0185003</v>
      </c>
      <c r="K11" s="86">
        <v>838587556.28699994</v>
      </c>
      <c r="L11" s="21">
        <f t="shared" ref="L11:L45" si="2">F11+K11</f>
        <v>4146019631.0454998</v>
      </c>
      <c r="M11" s="10">
        <f t="shared" ref="M11:M45" si="3">J11+K11</f>
        <v>3779896818.3055</v>
      </c>
      <c r="N11" s="1">
        <v>2</v>
      </c>
    </row>
    <row r="12" spans="1:16" ht="18" customHeight="1">
      <c r="A12" s="1">
        <v>3</v>
      </c>
      <c r="B12" s="30" t="s">
        <v>25</v>
      </c>
      <c r="C12" s="25">
        <v>31</v>
      </c>
      <c r="D12" s="86">
        <v>3338167781.1016002</v>
      </c>
      <c r="E12" s="86">
        <v>10612808640.929199</v>
      </c>
      <c r="F12" s="6">
        <f t="shared" si="0"/>
        <v>13950976422.0308</v>
      </c>
      <c r="G12" s="7">
        <v>111225880.56999999</v>
      </c>
      <c r="H12" s="7">
        <v>0</v>
      </c>
      <c r="I12" s="86">
        <v>977490067.63000011</v>
      </c>
      <c r="J12" s="8">
        <f t="shared" si="1"/>
        <v>12862260473.830799</v>
      </c>
      <c r="K12" s="86">
        <v>871017518.77569997</v>
      </c>
      <c r="L12" s="21">
        <f t="shared" si="2"/>
        <v>14821993940.806499</v>
      </c>
      <c r="M12" s="10">
        <f t="shared" si="3"/>
        <v>13733277992.606499</v>
      </c>
      <c r="N12" s="1">
        <v>3</v>
      </c>
    </row>
    <row r="13" spans="1:16" ht="18" customHeight="1">
      <c r="A13" s="1">
        <v>4</v>
      </c>
      <c r="B13" s="30" t="s">
        <v>26</v>
      </c>
      <c r="C13" s="25">
        <v>21</v>
      </c>
      <c r="D13" s="86">
        <v>3301235990.1469002</v>
      </c>
      <c r="E13" s="86">
        <v>0</v>
      </c>
      <c r="F13" s="6">
        <f t="shared" si="0"/>
        <v>3301235990.1469002</v>
      </c>
      <c r="G13" s="7">
        <v>36392250.359999999</v>
      </c>
      <c r="H13" s="7">
        <v>0</v>
      </c>
      <c r="I13" s="86">
        <v>107021602.05999999</v>
      </c>
      <c r="J13" s="8">
        <f t="shared" si="1"/>
        <v>3157822137.7269001</v>
      </c>
      <c r="K13" s="86">
        <v>905491781.74650002</v>
      </c>
      <c r="L13" s="21">
        <f t="shared" si="2"/>
        <v>4206727771.8934002</v>
      </c>
      <c r="M13" s="10">
        <f t="shared" si="3"/>
        <v>4063313919.4734001</v>
      </c>
      <c r="N13" s="1">
        <v>4</v>
      </c>
    </row>
    <row r="14" spans="1:16" ht="18" customHeight="1">
      <c r="A14" s="1">
        <v>5</v>
      </c>
      <c r="B14" s="30" t="s">
        <v>27</v>
      </c>
      <c r="C14" s="25">
        <v>20</v>
      </c>
      <c r="D14" s="86">
        <v>3971497500.5268002</v>
      </c>
      <c r="E14" s="86">
        <v>0</v>
      </c>
      <c r="F14" s="6">
        <f t="shared" si="0"/>
        <v>3971497500.5268002</v>
      </c>
      <c r="G14" s="7">
        <v>55909234.759999998</v>
      </c>
      <c r="H14" s="7">
        <v>305669380</v>
      </c>
      <c r="I14" s="86">
        <v>359793438.26999998</v>
      </c>
      <c r="J14" s="8">
        <f t="shared" si="1"/>
        <v>3250125447.4967999</v>
      </c>
      <c r="K14" s="86">
        <v>936076224.59879994</v>
      </c>
      <c r="L14" s="21">
        <f t="shared" si="2"/>
        <v>4907573725.1255999</v>
      </c>
      <c r="M14" s="10">
        <f t="shared" si="3"/>
        <v>4186201672.0956001</v>
      </c>
      <c r="N14" s="1">
        <v>5</v>
      </c>
    </row>
    <row r="15" spans="1:16" ht="18" customHeight="1">
      <c r="A15" s="1">
        <v>6</v>
      </c>
      <c r="B15" s="30" t="s">
        <v>28</v>
      </c>
      <c r="C15" s="25">
        <v>8</v>
      </c>
      <c r="D15" s="86">
        <v>2937779322.7367001</v>
      </c>
      <c r="E15" s="86">
        <v>8510105751.8973999</v>
      </c>
      <c r="F15" s="6">
        <f t="shared" si="0"/>
        <v>11447885074.6341</v>
      </c>
      <c r="G15" s="7">
        <v>28391300.120000001</v>
      </c>
      <c r="H15" s="7">
        <v>421546663.22000003</v>
      </c>
      <c r="I15" s="86">
        <v>1191608913.5600002</v>
      </c>
      <c r="J15" s="8">
        <f t="shared" si="1"/>
        <v>9806338197.7341003</v>
      </c>
      <c r="K15" s="86">
        <v>735337115.00730002</v>
      </c>
      <c r="L15" s="21">
        <f t="shared" si="2"/>
        <v>12183222189.641399</v>
      </c>
      <c r="M15" s="10">
        <f t="shared" si="3"/>
        <v>10541675312.7414</v>
      </c>
      <c r="N15" s="1">
        <v>6</v>
      </c>
    </row>
    <row r="16" spans="1:16" ht="18" customHeight="1">
      <c r="A16" s="1">
        <v>7</v>
      </c>
      <c r="B16" s="30" t="s">
        <v>29</v>
      </c>
      <c r="C16" s="25">
        <v>23</v>
      </c>
      <c r="D16" s="86">
        <v>3723535640.3576002</v>
      </c>
      <c r="E16" s="86">
        <v>0</v>
      </c>
      <c r="F16" s="6">
        <f t="shared" si="0"/>
        <v>3723535640.3576002</v>
      </c>
      <c r="G16" s="7">
        <v>20792622.920000002</v>
      </c>
      <c r="H16" s="7">
        <v>103855987.23</v>
      </c>
      <c r="I16" s="86">
        <v>423541958.62999994</v>
      </c>
      <c r="J16" s="8">
        <f t="shared" si="1"/>
        <v>3175345071.5776</v>
      </c>
      <c r="K16" s="86">
        <v>896987992.24460006</v>
      </c>
      <c r="L16" s="21">
        <f t="shared" si="2"/>
        <v>4620523632.6022005</v>
      </c>
      <c r="M16" s="10">
        <f t="shared" si="3"/>
        <v>4072333063.8221998</v>
      </c>
      <c r="N16" s="1">
        <v>7</v>
      </c>
    </row>
    <row r="17" spans="1:14" ht="18" customHeight="1">
      <c r="A17" s="1">
        <v>8</v>
      </c>
      <c r="B17" s="30" t="s">
        <v>30</v>
      </c>
      <c r="C17" s="25">
        <v>27</v>
      </c>
      <c r="D17" s="86">
        <v>4125143854.6715002</v>
      </c>
      <c r="E17" s="86">
        <v>0</v>
      </c>
      <c r="F17" s="6">
        <f t="shared" si="0"/>
        <v>4125143854.6715002</v>
      </c>
      <c r="G17" s="7">
        <v>17411845.73</v>
      </c>
      <c r="H17" s="7">
        <v>0</v>
      </c>
      <c r="I17" s="86">
        <v>323071065.25999999</v>
      </c>
      <c r="J17" s="8">
        <f t="shared" si="1"/>
        <v>3784660943.6815004</v>
      </c>
      <c r="K17" s="86">
        <v>885409180.85780001</v>
      </c>
      <c r="L17" s="21">
        <f t="shared" si="2"/>
        <v>5010553035.5293007</v>
      </c>
      <c r="M17" s="10">
        <f t="shared" si="3"/>
        <v>4670070124.5393009</v>
      </c>
      <c r="N17" s="1">
        <v>8</v>
      </c>
    </row>
    <row r="18" spans="1:14" ht="18" customHeight="1">
      <c r="A18" s="1">
        <v>9</v>
      </c>
      <c r="B18" s="30" t="s">
        <v>31</v>
      </c>
      <c r="C18" s="25">
        <v>18</v>
      </c>
      <c r="D18" s="86">
        <v>3338737076.7990999</v>
      </c>
      <c r="E18" s="86">
        <v>0</v>
      </c>
      <c r="F18" s="6">
        <f t="shared" si="0"/>
        <v>3338737076.7990999</v>
      </c>
      <c r="G18" s="7">
        <v>231962506.34999999</v>
      </c>
      <c r="H18" s="7">
        <v>633134951.91999996</v>
      </c>
      <c r="I18" s="86">
        <v>665694354.44000018</v>
      </c>
      <c r="J18" s="8">
        <f t="shared" si="1"/>
        <v>1807945264.0890999</v>
      </c>
      <c r="K18" s="86">
        <v>799904391.99179995</v>
      </c>
      <c r="L18" s="21">
        <f t="shared" si="2"/>
        <v>4138641468.7908998</v>
      </c>
      <c r="M18" s="10">
        <f t="shared" si="3"/>
        <v>2607849656.0808997</v>
      </c>
      <c r="N18" s="1">
        <v>9</v>
      </c>
    </row>
    <row r="19" spans="1:14" ht="18" customHeight="1">
      <c r="A19" s="1">
        <v>10</v>
      </c>
      <c r="B19" s="30" t="s">
        <v>32</v>
      </c>
      <c r="C19" s="25">
        <v>25</v>
      </c>
      <c r="D19" s="86">
        <v>3371192837.8443999</v>
      </c>
      <c r="E19" s="86">
        <v>12076751530.3405</v>
      </c>
      <c r="F19" s="6">
        <f t="shared" si="0"/>
        <v>15447944368.1849</v>
      </c>
      <c r="G19" s="7">
        <v>22321499.199999999</v>
      </c>
      <c r="H19" s="7">
        <v>1098907642.2</v>
      </c>
      <c r="I19" s="86">
        <v>1177175865.26</v>
      </c>
      <c r="J19" s="8">
        <f t="shared" si="1"/>
        <v>13149539361.524899</v>
      </c>
      <c r="K19" s="86">
        <v>950019236.64470005</v>
      </c>
      <c r="L19" s="21">
        <f t="shared" si="2"/>
        <v>16397963604.829601</v>
      </c>
      <c r="M19" s="10">
        <f t="shared" si="3"/>
        <v>14099558598.169598</v>
      </c>
      <c r="N19" s="1">
        <v>10</v>
      </c>
    </row>
    <row r="20" spans="1:14" ht="18" customHeight="1">
      <c r="A20" s="1">
        <v>11</v>
      </c>
      <c r="B20" s="30" t="s">
        <v>33</v>
      </c>
      <c r="C20" s="25">
        <v>13</v>
      </c>
      <c r="D20" s="86">
        <v>2970397721.3462</v>
      </c>
      <c r="E20" s="86">
        <v>0</v>
      </c>
      <c r="F20" s="6">
        <f t="shared" si="0"/>
        <v>2970397721.3462</v>
      </c>
      <c r="G20" s="7">
        <v>31282856.030000001</v>
      </c>
      <c r="H20" s="7">
        <v>0</v>
      </c>
      <c r="I20" s="86">
        <v>304099898.69000006</v>
      </c>
      <c r="J20" s="8">
        <f t="shared" si="1"/>
        <v>2635014966.6261997</v>
      </c>
      <c r="K20" s="86">
        <v>749565954.11179996</v>
      </c>
      <c r="L20" s="21">
        <f t="shared" si="2"/>
        <v>3719963675.4580002</v>
      </c>
      <c r="M20" s="10">
        <f t="shared" si="3"/>
        <v>3384580920.7379999</v>
      </c>
      <c r="N20" s="1">
        <v>11</v>
      </c>
    </row>
    <row r="21" spans="1:14" ht="18" customHeight="1">
      <c r="A21" s="1">
        <v>12</v>
      </c>
      <c r="B21" s="30" t="s">
        <v>34</v>
      </c>
      <c r="C21" s="25">
        <v>18</v>
      </c>
      <c r="D21" s="86">
        <v>3104541682.6985998</v>
      </c>
      <c r="E21" s="86">
        <v>1589175611.4823999</v>
      </c>
      <c r="F21" s="6">
        <f t="shared" si="0"/>
        <v>4693717294.1809998</v>
      </c>
      <c r="G21" s="7">
        <v>64088110.490000002</v>
      </c>
      <c r="H21" s="7">
        <v>520000000</v>
      </c>
      <c r="I21" s="86">
        <v>393356922.11000001</v>
      </c>
      <c r="J21" s="8">
        <f t="shared" si="1"/>
        <v>3716272261.5809999</v>
      </c>
      <c r="K21" s="86">
        <v>878191809.13979995</v>
      </c>
      <c r="L21" s="21">
        <f t="shared" si="2"/>
        <v>5571909103.3207998</v>
      </c>
      <c r="M21" s="10">
        <f t="shared" si="3"/>
        <v>4594464070.7207994</v>
      </c>
      <c r="N21" s="1">
        <v>12</v>
      </c>
    </row>
    <row r="22" spans="1:14" ht="18" customHeight="1">
      <c r="A22" s="1">
        <v>13</v>
      </c>
      <c r="B22" s="30" t="s">
        <v>35</v>
      </c>
      <c r="C22" s="25">
        <v>16</v>
      </c>
      <c r="D22" s="86">
        <v>2968721543.2227001</v>
      </c>
      <c r="E22" s="86">
        <v>0</v>
      </c>
      <c r="F22" s="6">
        <f t="shared" si="0"/>
        <v>2968721543.2227001</v>
      </c>
      <c r="G22" s="7">
        <v>45608594.700000003</v>
      </c>
      <c r="H22" s="7">
        <v>499654808.00999999</v>
      </c>
      <c r="I22" s="86">
        <v>424531814.39999998</v>
      </c>
      <c r="J22" s="8">
        <f t="shared" si="1"/>
        <v>1998926326.1127</v>
      </c>
      <c r="K22" s="86">
        <v>759862014.26859999</v>
      </c>
      <c r="L22" s="21">
        <f t="shared" si="2"/>
        <v>3728583557.4913001</v>
      </c>
      <c r="M22" s="10">
        <f t="shared" si="3"/>
        <v>2758788340.3813</v>
      </c>
      <c r="N22" s="1">
        <v>13</v>
      </c>
    </row>
    <row r="23" spans="1:14" ht="18" customHeight="1">
      <c r="A23" s="1">
        <v>14</v>
      </c>
      <c r="B23" s="30" t="s">
        <v>36</v>
      </c>
      <c r="C23" s="25">
        <v>17</v>
      </c>
      <c r="D23" s="86">
        <v>3339025232.3511</v>
      </c>
      <c r="E23" s="86">
        <v>0</v>
      </c>
      <c r="F23" s="6">
        <f t="shared" si="0"/>
        <v>3339025232.3511</v>
      </c>
      <c r="G23" s="7">
        <v>45799061.670000002</v>
      </c>
      <c r="H23" s="7">
        <v>147102561.99000001</v>
      </c>
      <c r="I23" s="86">
        <v>206468378.88999999</v>
      </c>
      <c r="J23" s="8">
        <f t="shared" si="1"/>
        <v>2939655229.8011003</v>
      </c>
      <c r="K23" s="86">
        <v>831730104.37269998</v>
      </c>
      <c r="L23" s="21">
        <f t="shared" si="2"/>
        <v>4170755336.7237997</v>
      </c>
      <c r="M23" s="10">
        <f t="shared" si="3"/>
        <v>3771385334.1738005</v>
      </c>
      <c r="N23" s="1">
        <v>14</v>
      </c>
    </row>
    <row r="24" spans="1:14" ht="18" customHeight="1">
      <c r="A24" s="1">
        <v>15</v>
      </c>
      <c r="B24" s="30" t="s">
        <v>37</v>
      </c>
      <c r="C24" s="25">
        <v>11</v>
      </c>
      <c r="D24" s="86">
        <v>3127363841.4754</v>
      </c>
      <c r="E24" s="86">
        <v>0</v>
      </c>
      <c r="F24" s="6">
        <f t="shared" si="0"/>
        <v>3127363841.4754</v>
      </c>
      <c r="G24" s="7">
        <v>30538887.789999999</v>
      </c>
      <c r="H24" s="7">
        <v>361446152.47000003</v>
      </c>
      <c r="I24" s="86">
        <v>272954928.63999999</v>
      </c>
      <c r="J24" s="8">
        <f t="shared" si="1"/>
        <v>2462423872.5753999</v>
      </c>
      <c r="K24" s="86">
        <v>741730517.8786</v>
      </c>
      <c r="L24" s="21">
        <f t="shared" si="2"/>
        <v>3869094359.3540001</v>
      </c>
      <c r="M24" s="10">
        <f t="shared" si="3"/>
        <v>3204154390.454</v>
      </c>
      <c r="N24" s="1">
        <v>15</v>
      </c>
    </row>
    <row r="25" spans="1:14" ht="18" customHeight="1">
      <c r="A25" s="1">
        <v>16</v>
      </c>
      <c r="B25" s="30" t="s">
        <v>38</v>
      </c>
      <c r="C25" s="25">
        <v>27</v>
      </c>
      <c r="D25" s="86">
        <v>3452060488.8548002</v>
      </c>
      <c r="E25" s="86">
        <v>455894088.08209997</v>
      </c>
      <c r="F25" s="6">
        <f t="shared" si="0"/>
        <v>3907954576.9369001</v>
      </c>
      <c r="G25" s="7">
        <v>46358595.57</v>
      </c>
      <c r="H25" s="7">
        <v>0</v>
      </c>
      <c r="I25" s="86">
        <v>822267522.06999993</v>
      </c>
      <c r="J25" s="8">
        <f t="shared" si="1"/>
        <v>3039328459.2968998</v>
      </c>
      <c r="K25" s="86">
        <v>895725838.01110005</v>
      </c>
      <c r="L25" s="21">
        <f t="shared" si="2"/>
        <v>4803680414.948</v>
      </c>
      <c r="M25" s="10">
        <f t="shared" si="3"/>
        <v>3935054297.3079996</v>
      </c>
      <c r="N25" s="1">
        <v>16</v>
      </c>
    </row>
    <row r="26" spans="1:14" ht="18" customHeight="1">
      <c r="A26" s="1">
        <v>17</v>
      </c>
      <c r="B26" s="30" t="s">
        <v>39</v>
      </c>
      <c r="C26" s="25">
        <v>27</v>
      </c>
      <c r="D26" s="86">
        <v>3713011283.4253001</v>
      </c>
      <c r="E26" s="86">
        <v>0</v>
      </c>
      <c r="F26" s="6">
        <f t="shared" si="0"/>
        <v>3713011283.4253001</v>
      </c>
      <c r="G26" s="7">
        <v>25733823.960000001</v>
      </c>
      <c r="H26" s="7">
        <v>0</v>
      </c>
      <c r="I26" s="86">
        <v>163223611.95999998</v>
      </c>
      <c r="J26" s="8">
        <f t="shared" si="1"/>
        <v>3524053847.5053</v>
      </c>
      <c r="K26" s="86">
        <v>944059105.97230005</v>
      </c>
      <c r="L26" s="21">
        <f t="shared" si="2"/>
        <v>4657070389.3976002</v>
      </c>
      <c r="M26" s="10">
        <f t="shared" si="3"/>
        <v>4468112953.4776001</v>
      </c>
      <c r="N26" s="1">
        <v>17</v>
      </c>
    </row>
    <row r="27" spans="1:14" ht="18" customHeight="1">
      <c r="A27" s="1">
        <v>18</v>
      </c>
      <c r="B27" s="30" t="s">
        <v>40</v>
      </c>
      <c r="C27" s="25">
        <v>23</v>
      </c>
      <c r="D27" s="86">
        <v>4350224580.5142002</v>
      </c>
      <c r="E27" s="86">
        <v>0</v>
      </c>
      <c r="F27" s="6">
        <f t="shared" si="0"/>
        <v>4350224580.5142002</v>
      </c>
      <c r="G27" s="7">
        <v>180575169.37</v>
      </c>
      <c r="H27" s="7">
        <v>0</v>
      </c>
      <c r="I27" s="86">
        <v>203254936.76999998</v>
      </c>
      <c r="J27" s="8">
        <f t="shared" si="1"/>
        <v>3966394474.3742003</v>
      </c>
      <c r="K27" s="86">
        <v>1109674377.0653</v>
      </c>
      <c r="L27" s="21">
        <f t="shared" si="2"/>
        <v>5459898957.5795002</v>
      </c>
      <c r="M27" s="10">
        <f t="shared" si="3"/>
        <v>5076068851.4395008</v>
      </c>
      <c r="N27" s="1">
        <v>18</v>
      </c>
    </row>
    <row r="28" spans="1:14" ht="18" customHeight="1">
      <c r="A28" s="1">
        <v>19</v>
      </c>
      <c r="B28" s="30" t="s">
        <v>41</v>
      </c>
      <c r="C28" s="25">
        <v>44</v>
      </c>
      <c r="D28" s="86">
        <v>5266431164.6841002</v>
      </c>
      <c r="E28" s="86">
        <v>0</v>
      </c>
      <c r="F28" s="6">
        <f t="shared" si="0"/>
        <v>5266431164.6841002</v>
      </c>
      <c r="G28" s="7">
        <v>54328126.759999998</v>
      </c>
      <c r="H28" s="7">
        <v>0</v>
      </c>
      <c r="I28" s="86">
        <v>481088953.26999998</v>
      </c>
      <c r="J28" s="8">
        <f t="shared" si="1"/>
        <v>4731014084.6541004</v>
      </c>
      <c r="K28" s="86">
        <v>1429751625.5572</v>
      </c>
      <c r="L28" s="21">
        <f t="shared" si="2"/>
        <v>6696182790.2413006</v>
      </c>
      <c r="M28" s="10">
        <f t="shared" si="3"/>
        <v>6160765710.2112999</v>
      </c>
      <c r="N28" s="1">
        <v>19</v>
      </c>
    </row>
    <row r="29" spans="1:14" ht="18" customHeight="1">
      <c r="A29" s="1">
        <v>20</v>
      </c>
      <c r="B29" s="30" t="s">
        <v>42</v>
      </c>
      <c r="C29" s="25">
        <v>34</v>
      </c>
      <c r="D29" s="86">
        <v>4081334270.2465</v>
      </c>
      <c r="E29" s="86">
        <v>0</v>
      </c>
      <c r="F29" s="6">
        <f t="shared" si="0"/>
        <v>4081334270.2465</v>
      </c>
      <c r="G29" s="7">
        <v>99227240.439999998</v>
      </c>
      <c r="H29" s="7">
        <v>0</v>
      </c>
      <c r="I29" s="86">
        <v>637438811.73000002</v>
      </c>
      <c r="J29" s="8">
        <f t="shared" si="1"/>
        <v>3344668218.0764999</v>
      </c>
      <c r="K29" s="86">
        <v>1026272945.2964</v>
      </c>
      <c r="L29" s="21">
        <f t="shared" si="2"/>
        <v>5107607215.5429001</v>
      </c>
      <c r="M29" s="10">
        <f t="shared" si="3"/>
        <v>4370941163.3729</v>
      </c>
      <c r="N29" s="1">
        <v>20</v>
      </c>
    </row>
    <row r="30" spans="1:14" ht="18" customHeight="1">
      <c r="A30" s="1">
        <v>21</v>
      </c>
      <c r="B30" s="30" t="s">
        <v>43</v>
      </c>
      <c r="C30" s="25">
        <v>21</v>
      </c>
      <c r="D30" s="86">
        <v>3505886500.1237998</v>
      </c>
      <c r="E30" s="86">
        <v>0</v>
      </c>
      <c r="F30" s="6">
        <f t="shared" si="0"/>
        <v>3505886500.1237998</v>
      </c>
      <c r="G30" s="7">
        <v>36342977.009999998</v>
      </c>
      <c r="H30" s="7">
        <v>0</v>
      </c>
      <c r="I30" s="86">
        <v>264239440.81</v>
      </c>
      <c r="J30" s="8">
        <f t="shared" si="1"/>
        <v>3205304082.3037996</v>
      </c>
      <c r="K30" s="86">
        <v>838446965.53460002</v>
      </c>
      <c r="L30" s="21">
        <f t="shared" si="2"/>
        <v>4344333465.6583996</v>
      </c>
      <c r="M30" s="10">
        <f t="shared" si="3"/>
        <v>4043751047.8383999</v>
      </c>
      <c r="N30" s="1">
        <v>21</v>
      </c>
    </row>
    <row r="31" spans="1:14" ht="18" customHeight="1">
      <c r="A31" s="1">
        <v>22</v>
      </c>
      <c r="B31" s="30" t="s">
        <v>44</v>
      </c>
      <c r="C31" s="25">
        <v>21</v>
      </c>
      <c r="D31" s="86">
        <v>3669604772.1325002</v>
      </c>
      <c r="E31" s="86">
        <v>0</v>
      </c>
      <c r="F31" s="6">
        <f t="shared" si="0"/>
        <v>3669604772.1325002</v>
      </c>
      <c r="G31" s="7">
        <v>23941292.93</v>
      </c>
      <c r="H31" s="7">
        <v>246132000</v>
      </c>
      <c r="I31" s="86">
        <v>328819851.1500001</v>
      </c>
      <c r="J31" s="8">
        <f t="shared" si="1"/>
        <v>3070711628.0525002</v>
      </c>
      <c r="K31" s="86">
        <v>823520284.97430003</v>
      </c>
      <c r="L31" s="21">
        <f t="shared" si="2"/>
        <v>4493125057.1068001</v>
      </c>
      <c r="M31" s="10">
        <f t="shared" si="3"/>
        <v>3894231913.0268002</v>
      </c>
      <c r="N31" s="1">
        <v>22</v>
      </c>
    </row>
    <row r="32" spans="1:14" ht="18" customHeight="1">
      <c r="A32" s="1">
        <v>23</v>
      </c>
      <c r="B32" s="30" t="s">
        <v>45</v>
      </c>
      <c r="C32" s="25">
        <v>16</v>
      </c>
      <c r="D32" s="86">
        <v>2955485835.2616</v>
      </c>
      <c r="E32" s="86">
        <v>0</v>
      </c>
      <c r="F32" s="6">
        <f t="shared" si="0"/>
        <v>2955485835.2616</v>
      </c>
      <c r="G32" s="7">
        <v>34961787.119999997</v>
      </c>
      <c r="H32" s="7">
        <v>0</v>
      </c>
      <c r="I32" s="86">
        <v>347813959.43000001</v>
      </c>
      <c r="J32" s="8">
        <f t="shared" si="1"/>
        <v>2572710088.7116003</v>
      </c>
      <c r="K32" s="86">
        <v>743556738.99479997</v>
      </c>
      <c r="L32" s="21">
        <f t="shared" si="2"/>
        <v>3699042574.2564001</v>
      </c>
      <c r="M32" s="10">
        <f t="shared" si="3"/>
        <v>3316266827.7064004</v>
      </c>
      <c r="N32" s="1">
        <v>23</v>
      </c>
    </row>
    <row r="33" spans="1:14" ht="18" customHeight="1">
      <c r="A33" s="1">
        <v>24</v>
      </c>
      <c r="B33" s="30" t="s">
        <v>46</v>
      </c>
      <c r="C33" s="25">
        <v>20</v>
      </c>
      <c r="D33" s="86">
        <v>4447842767.3423004</v>
      </c>
      <c r="E33" s="86">
        <v>0</v>
      </c>
      <c r="F33" s="6">
        <f t="shared" si="0"/>
        <v>4447842767.3423004</v>
      </c>
      <c r="G33" s="7">
        <v>802753160.63999999</v>
      </c>
      <c r="H33" s="7">
        <v>2000000000</v>
      </c>
      <c r="I33" s="86">
        <v>0</v>
      </c>
      <c r="J33" s="8">
        <f t="shared" si="1"/>
        <v>1645089606.7023005</v>
      </c>
      <c r="K33" s="86">
        <v>7621691628.6940002</v>
      </c>
      <c r="L33" s="21">
        <f t="shared" si="2"/>
        <v>12069534396.036301</v>
      </c>
      <c r="M33" s="10">
        <f t="shared" si="3"/>
        <v>9266781235.3963013</v>
      </c>
      <c r="N33" s="1">
        <v>24</v>
      </c>
    </row>
    <row r="34" spans="1:14" ht="18" customHeight="1">
      <c r="A34" s="1">
        <v>25</v>
      </c>
      <c r="B34" s="30" t="s">
        <v>47</v>
      </c>
      <c r="C34" s="25">
        <v>13</v>
      </c>
      <c r="D34" s="86">
        <v>3061889675.9452</v>
      </c>
      <c r="E34" s="86">
        <v>0</v>
      </c>
      <c r="F34" s="6">
        <f t="shared" si="0"/>
        <v>3061889675.9452</v>
      </c>
      <c r="G34" s="7">
        <v>26961830.75</v>
      </c>
      <c r="H34" s="7">
        <v>101637860.22</v>
      </c>
      <c r="I34" s="86">
        <v>124304116.61000001</v>
      </c>
      <c r="J34" s="8">
        <f t="shared" si="1"/>
        <v>2808985868.3652</v>
      </c>
      <c r="K34" s="86">
        <v>712305240.99109995</v>
      </c>
      <c r="L34" s="21">
        <f t="shared" si="2"/>
        <v>3774194916.9362998</v>
      </c>
      <c r="M34" s="10">
        <f t="shared" si="3"/>
        <v>3521291109.3562999</v>
      </c>
      <c r="N34" s="1">
        <v>25</v>
      </c>
    </row>
    <row r="35" spans="1:14" ht="18" customHeight="1">
      <c r="A35" s="1">
        <v>26</v>
      </c>
      <c r="B35" s="30" t="s">
        <v>48</v>
      </c>
      <c r="C35" s="25">
        <v>25</v>
      </c>
      <c r="D35" s="86">
        <v>3932860961.1241002</v>
      </c>
      <c r="E35" s="86">
        <v>0</v>
      </c>
      <c r="F35" s="6">
        <f t="shared" si="0"/>
        <v>3932860961.1241002</v>
      </c>
      <c r="G35" s="7">
        <v>30734086.280000001</v>
      </c>
      <c r="H35" s="7">
        <v>275631992.38</v>
      </c>
      <c r="I35" s="86">
        <v>293595379.81000006</v>
      </c>
      <c r="J35" s="8">
        <f t="shared" si="1"/>
        <v>3332899502.6540999</v>
      </c>
      <c r="K35" s="86">
        <v>883016229.37310004</v>
      </c>
      <c r="L35" s="21">
        <f t="shared" si="2"/>
        <v>4815877190.4972</v>
      </c>
      <c r="M35" s="10">
        <f t="shared" si="3"/>
        <v>4215915732.0271997</v>
      </c>
      <c r="N35" s="1">
        <v>26</v>
      </c>
    </row>
    <row r="36" spans="1:14" ht="18" customHeight="1">
      <c r="A36" s="1">
        <v>27</v>
      </c>
      <c r="B36" s="30" t="s">
        <v>49</v>
      </c>
      <c r="C36" s="25">
        <v>20</v>
      </c>
      <c r="D36" s="86">
        <v>3084630335.9710999</v>
      </c>
      <c r="E36" s="86">
        <v>0</v>
      </c>
      <c r="F36" s="6">
        <f t="shared" si="0"/>
        <v>3084630335.9710999</v>
      </c>
      <c r="G36" s="7">
        <v>72750986.819999993</v>
      </c>
      <c r="H36" s="7">
        <v>0</v>
      </c>
      <c r="I36" s="86">
        <v>1133331119.97</v>
      </c>
      <c r="J36" s="8">
        <f t="shared" si="1"/>
        <v>1878548229.1810997</v>
      </c>
      <c r="K36" s="86">
        <v>913950191.51010001</v>
      </c>
      <c r="L36" s="21">
        <f t="shared" si="2"/>
        <v>3998580527.4811997</v>
      </c>
      <c r="M36" s="10">
        <f t="shared" si="3"/>
        <v>2792498420.6911998</v>
      </c>
      <c r="N36" s="1">
        <v>27</v>
      </c>
    </row>
    <row r="37" spans="1:14" ht="18" customHeight="1">
      <c r="A37" s="1">
        <v>28</v>
      </c>
      <c r="B37" s="30" t="s">
        <v>50</v>
      </c>
      <c r="C37" s="25">
        <v>18</v>
      </c>
      <c r="D37" s="86">
        <v>3090741334.1248002</v>
      </c>
      <c r="E37" s="86">
        <v>1493202458.7672999</v>
      </c>
      <c r="F37" s="6">
        <f t="shared" si="0"/>
        <v>4583943792.8921003</v>
      </c>
      <c r="G37" s="7">
        <v>50606534.740000002</v>
      </c>
      <c r="H37" s="7">
        <v>725882360.59000003</v>
      </c>
      <c r="I37" s="86">
        <v>236499022.94999993</v>
      </c>
      <c r="J37" s="8">
        <f t="shared" si="1"/>
        <v>3570955874.6121006</v>
      </c>
      <c r="K37" s="86">
        <v>842116164.78439999</v>
      </c>
      <c r="L37" s="21">
        <f t="shared" si="2"/>
        <v>5426059957.6765003</v>
      </c>
      <c r="M37" s="10">
        <f t="shared" si="3"/>
        <v>4413072039.3965006</v>
      </c>
      <c r="N37" s="1">
        <v>28</v>
      </c>
    </row>
    <row r="38" spans="1:14" ht="18" customHeight="1">
      <c r="A38" s="1">
        <v>29</v>
      </c>
      <c r="B38" s="30" t="s">
        <v>51</v>
      </c>
      <c r="C38" s="25">
        <v>30</v>
      </c>
      <c r="D38" s="86">
        <v>3028082930.6492</v>
      </c>
      <c r="E38" s="86">
        <v>0</v>
      </c>
      <c r="F38" s="6">
        <f t="shared" si="0"/>
        <v>3028082930.6492</v>
      </c>
      <c r="G38" s="7">
        <v>95247661.719999999</v>
      </c>
      <c r="H38" s="7">
        <v>945881467</v>
      </c>
      <c r="I38" s="86">
        <v>1375047323.5300002</v>
      </c>
      <c r="J38" s="8">
        <f t="shared" si="1"/>
        <v>611906478.39919996</v>
      </c>
      <c r="K38" s="86">
        <v>858567535.97889996</v>
      </c>
      <c r="L38" s="21">
        <f t="shared" si="2"/>
        <v>3886650466.6280999</v>
      </c>
      <c r="M38" s="10">
        <f t="shared" si="3"/>
        <v>1470474014.3780999</v>
      </c>
      <c r="N38" s="1">
        <v>29</v>
      </c>
    </row>
    <row r="39" spans="1:14" ht="18" customHeight="1">
      <c r="A39" s="1">
        <v>30</v>
      </c>
      <c r="B39" s="30" t="s">
        <v>52</v>
      </c>
      <c r="C39" s="25">
        <v>33</v>
      </c>
      <c r="D39" s="86">
        <v>3723947046.7035999</v>
      </c>
      <c r="E39" s="86">
        <v>0</v>
      </c>
      <c r="F39" s="6">
        <f t="shared" si="0"/>
        <v>3723947046.7035999</v>
      </c>
      <c r="G39" s="7">
        <v>115182557.78</v>
      </c>
      <c r="H39" s="7">
        <v>99912935</v>
      </c>
      <c r="I39" s="86">
        <v>399777987.95000005</v>
      </c>
      <c r="J39" s="8">
        <f t="shared" si="1"/>
        <v>3109073565.9735994</v>
      </c>
      <c r="K39" s="86">
        <v>1200818680.0715001</v>
      </c>
      <c r="L39" s="21">
        <f t="shared" si="2"/>
        <v>4924765726.7750998</v>
      </c>
      <c r="M39" s="10">
        <f t="shared" si="3"/>
        <v>4309892246.0450993</v>
      </c>
      <c r="N39" s="1">
        <v>30</v>
      </c>
    </row>
    <row r="40" spans="1:14" ht="18" customHeight="1">
      <c r="A40" s="1">
        <v>31</v>
      </c>
      <c r="B40" s="30" t="s">
        <v>53</v>
      </c>
      <c r="C40" s="25">
        <v>17</v>
      </c>
      <c r="D40" s="86">
        <v>3467117419.0131001</v>
      </c>
      <c r="E40" s="86">
        <v>0</v>
      </c>
      <c r="F40" s="6">
        <f t="shared" si="0"/>
        <v>3467117419.0131001</v>
      </c>
      <c r="G40" s="7">
        <v>18708659.809999999</v>
      </c>
      <c r="H40" s="7">
        <v>609914612.08000004</v>
      </c>
      <c r="I40" s="86">
        <v>519080040.41999996</v>
      </c>
      <c r="J40" s="8">
        <f t="shared" si="1"/>
        <v>2319414106.7031002</v>
      </c>
      <c r="K40" s="86">
        <v>837823911.78219998</v>
      </c>
      <c r="L40" s="21">
        <f t="shared" si="2"/>
        <v>4304941330.7953005</v>
      </c>
      <c r="M40" s="10">
        <f t="shared" si="3"/>
        <v>3157238018.4853001</v>
      </c>
      <c r="N40" s="1">
        <v>31</v>
      </c>
    </row>
    <row r="41" spans="1:14" ht="18" customHeight="1">
      <c r="A41" s="1">
        <v>32</v>
      </c>
      <c r="B41" s="30" t="s">
        <v>54</v>
      </c>
      <c r="C41" s="25">
        <v>23</v>
      </c>
      <c r="D41" s="86">
        <v>3580711892.8207998</v>
      </c>
      <c r="E41" s="86">
        <v>7912833684.4218998</v>
      </c>
      <c r="F41" s="6">
        <f t="shared" si="0"/>
        <v>11493545577.242699</v>
      </c>
      <c r="G41" s="7">
        <v>48720437.130000003</v>
      </c>
      <c r="H41" s="7">
        <v>0</v>
      </c>
      <c r="I41" s="86">
        <v>1267549523.03</v>
      </c>
      <c r="J41" s="8">
        <f t="shared" si="1"/>
        <v>10177275617.082699</v>
      </c>
      <c r="K41" s="86">
        <v>1177289298.8099999</v>
      </c>
      <c r="L41" s="21">
        <f t="shared" si="2"/>
        <v>12670834876.052698</v>
      </c>
      <c r="M41" s="10">
        <f t="shared" si="3"/>
        <v>11354564915.892698</v>
      </c>
      <c r="N41" s="1">
        <v>32</v>
      </c>
    </row>
    <row r="42" spans="1:14" ht="18" customHeight="1">
      <c r="A42" s="1">
        <v>33</v>
      </c>
      <c r="B42" s="30" t="s">
        <v>55</v>
      </c>
      <c r="C42" s="25">
        <v>23</v>
      </c>
      <c r="D42" s="86">
        <v>3659162487.7033</v>
      </c>
      <c r="E42" s="86">
        <v>0</v>
      </c>
      <c r="F42" s="6">
        <f t="shared" si="0"/>
        <v>3659162487.7033</v>
      </c>
      <c r="G42" s="7">
        <v>33665974.990000002</v>
      </c>
      <c r="H42" s="7">
        <v>0</v>
      </c>
      <c r="I42" s="86">
        <v>573519483.79999995</v>
      </c>
      <c r="J42" s="8">
        <f t="shared" si="1"/>
        <v>3051977028.9133005</v>
      </c>
      <c r="K42" s="86">
        <v>860101426.07430005</v>
      </c>
      <c r="L42" s="21">
        <f t="shared" si="2"/>
        <v>4519263913.7776003</v>
      </c>
      <c r="M42" s="10">
        <f t="shared" si="3"/>
        <v>3912078454.9876003</v>
      </c>
      <c r="N42" s="1">
        <v>33</v>
      </c>
    </row>
    <row r="43" spans="1:14" ht="18" customHeight="1">
      <c r="A43" s="1">
        <v>34</v>
      </c>
      <c r="B43" s="30" t="s">
        <v>56</v>
      </c>
      <c r="C43" s="25">
        <v>16</v>
      </c>
      <c r="D43" s="86">
        <v>3198260897.4106998</v>
      </c>
      <c r="E43" s="86">
        <v>0</v>
      </c>
      <c r="F43" s="6">
        <f t="shared" si="0"/>
        <v>3198260897.4106998</v>
      </c>
      <c r="G43" s="7">
        <v>17164063.460000001</v>
      </c>
      <c r="H43" s="7">
        <v>0</v>
      </c>
      <c r="I43" s="86">
        <v>416352804.33000004</v>
      </c>
      <c r="J43" s="8">
        <f t="shared" si="1"/>
        <v>2764744029.6206999</v>
      </c>
      <c r="K43" s="86">
        <v>753763653.69739997</v>
      </c>
      <c r="L43" s="21">
        <f t="shared" si="2"/>
        <v>3952024551.1080999</v>
      </c>
      <c r="M43" s="10">
        <f t="shared" si="3"/>
        <v>3518507683.3181</v>
      </c>
      <c r="N43" s="1">
        <v>34</v>
      </c>
    </row>
    <row r="44" spans="1:14" ht="18" customHeight="1">
      <c r="A44" s="1">
        <v>35</v>
      </c>
      <c r="B44" s="30" t="s">
        <v>57</v>
      </c>
      <c r="C44" s="25">
        <v>17</v>
      </c>
      <c r="D44" s="86">
        <v>3296996426.1128998</v>
      </c>
      <c r="E44" s="86">
        <v>0</v>
      </c>
      <c r="F44" s="6">
        <f t="shared" si="0"/>
        <v>3296996426.1128998</v>
      </c>
      <c r="G44" s="7">
        <v>31564249.48</v>
      </c>
      <c r="H44" s="7">
        <v>0</v>
      </c>
      <c r="I44" s="86">
        <v>89972595.589999989</v>
      </c>
      <c r="J44" s="8">
        <f t="shared" si="1"/>
        <v>3175459581.0428996</v>
      </c>
      <c r="K44" s="86">
        <v>740910225.26189995</v>
      </c>
      <c r="L44" s="21">
        <f t="shared" si="2"/>
        <v>4037906651.3747997</v>
      </c>
      <c r="M44" s="10">
        <f t="shared" si="3"/>
        <v>3916369806.3047996</v>
      </c>
      <c r="N44" s="1">
        <v>35</v>
      </c>
    </row>
    <row r="45" spans="1:14" ht="18" customHeight="1" thickBot="1">
      <c r="A45" s="1">
        <v>36</v>
      </c>
      <c r="B45" s="30" t="s">
        <v>58</v>
      </c>
      <c r="C45" s="25">
        <v>14</v>
      </c>
      <c r="D45" s="86">
        <v>3304018065.7951999</v>
      </c>
      <c r="E45" s="86">
        <v>0</v>
      </c>
      <c r="F45" s="6">
        <f t="shared" si="0"/>
        <v>3304018065.7951999</v>
      </c>
      <c r="G45" s="7">
        <v>20300625.149999999</v>
      </c>
      <c r="H45" s="7">
        <v>488822936.86000001</v>
      </c>
      <c r="I45" s="86">
        <v>780842346.25999987</v>
      </c>
      <c r="J45" s="8">
        <f t="shared" si="1"/>
        <v>2014052157.5251999</v>
      </c>
      <c r="K45" s="87">
        <v>817145613.42719996</v>
      </c>
      <c r="L45" s="21">
        <f t="shared" si="2"/>
        <v>4121163679.2223997</v>
      </c>
      <c r="M45" s="10">
        <f t="shared" si="3"/>
        <v>2831197770.9523997</v>
      </c>
      <c r="N45" s="1">
        <v>36</v>
      </c>
    </row>
    <row r="46" spans="1:14" ht="18" customHeight="1" thickTop="1" thickBot="1">
      <c r="A46" s="1"/>
      <c r="B46" s="118" t="s">
        <v>877</v>
      </c>
      <c r="C46" s="119"/>
      <c r="D46" s="85">
        <f t="shared" ref="D46:M46" si="4">SUM(D10:D45)</f>
        <v>125904064511.13341</v>
      </c>
      <c r="E46" s="85">
        <f t="shared" si="4"/>
        <v>43214535752.999001</v>
      </c>
      <c r="F46" s="11">
        <f t="shared" si="4"/>
        <v>169118600264.13242</v>
      </c>
      <c r="G46" s="11">
        <f t="shared" si="4"/>
        <v>2674646342.0800004</v>
      </c>
      <c r="H46" s="11">
        <f t="shared" si="4"/>
        <v>9585134311.170002</v>
      </c>
      <c r="I46" s="11">
        <f t="shared" si="4"/>
        <v>18047287440.68</v>
      </c>
      <c r="J46" s="11">
        <f t="shared" si="4"/>
        <v>138811532170.20242</v>
      </c>
      <c r="K46" s="11">
        <f t="shared" si="4"/>
        <v>38604781054.765007</v>
      </c>
      <c r="L46" s="11">
        <f t="shared" si="4"/>
        <v>207723381318.8974</v>
      </c>
      <c r="M46" s="11">
        <f t="shared" si="4"/>
        <v>177416313224.96741</v>
      </c>
    </row>
    <row r="47" spans="1:14" ht="13.5" thickTop="1">
      <c r="B47" t="s">
        <v>18</v>
      </c>
      <c r="E47" s="84"/>
      <c r="I47" s="31"/>
      <c r="J47" s="31"/>
      <c r="K47" s="33"/>
    </row>
    <row r="48" spans="1:14">
      <c r="B48" s="110" t="s">
        <v>909</v>
      </c>
      <c r="I48" s="32"/>
      <c r="J48" s="31"/>
    </row>
    <row r="49" spans="1:12">
      <c r="C49" s="22" t="s">
        <v>22</v>
      </c>
      <c r="L49" s="32"/>
    </row>
    <row r="50" spans="1:12">
      <c r="C50" s="22"/>
    </row>
    <row r="53" spans="1:12" ht="20.25">
      <c r="A53" s="27"/>
    </row>
  </sheetData>
  <mergeCells count="16">
    <mergeCell ref="A1:P1"/>
    <mergeCell ref="B46:C46"/>
    <mergeCell ref="G7:I7"/>
    <mergeCell ref="F7:F8"/>
    <mergeCell ref="E7:E8"/>
    <mergeCell ref="D7:D8"/>
    <mergeCell ref="C7:C8"/>
    <mergeCell ref="B7:B8"/>
    <mergeCell ref="A4:M4"/>
    <mergeCell ref="A7:A8"/>
    <mergeCell ref="N7:N8"/>
    <mergeCell ref="D5:M5"/>
    <mergeCell ref="J7:J8"/>
    <mergeCell ref="K7:K8"/>
    <mergeCell ref="L7:L8"/>
    <mergeCell ref="M7:M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416"/>
  <sheetViews>
    <sheetView topLeftCell="B4" workbookViewId="0">
      <pane xSplit="3" ySplit="3" topLeftCell="E414" activePane="bottomRight" state="frozen"/>
      <selection activeCell="B4" sqref="B4"/>
      <selection pane="topRight" activeCell="E4" sqref="E4"/>
      <selection pane="bottomLeft" activeCell="B7" sqref="B7"/>
      <selection pane="bottomRight" activeCell="B414" sqref="A414:XFD426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22" customWidth="1"/>
    <col min="7" max="7" width="18.42578125" customWidth="1"/>
    <col min="8" max="8" width="19.7109375" bestFit="1" customWidth="1"/>
    <col min="9" max="9" width="0.7109375" customWidth="1"/>
    <col min="10" max="10" width="4.7109375" style="18" customWidth="1"/>
    <col min="11" max="11" width="13" customWidth="1"/>
    <col min="12" max="12" width="9.42578125" bestFit="1" customWidth="1"/>
    <col min="13" max="13" width="22.28515625" customWidth="1"/>
    <col min="14" max="14" width="18.7109375" customWidth="1"/>
    <col min="15" max="15" width="21.85546875" customWidth="1"/>
    <col min="16" max="16" width="18.7109375" customWidth="1"/>
    <col min="17" max="17" width="22.140625" bestFit="1" customWidth="1"/>
  </cols>
  <sheetData>
    <row r="1" spans="1:17" ht="26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26.25" hidden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8">
      <c r="I3" s="24" t="s">
        <v>15</v>
      </c>
    </row>
    <row r="4" spans="1:17" ht="45" customHeight="1">
      <c r="B4" s="135" t="s">
        <v>911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I5" s="18">
        <v>0</v>
      </c>
    </row>
    <row r="6" spans="1:17" ht="91.5" customHeight="1">
      <c r="A6" s="14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878</v>
      </c>
      <c r="G6" s="3" t="s">
        <v>10</v>
      </c>
      <c r="H6" s="3" t="s">
        <v>16</v>
      </c>
      <c r="I6" s="12"/>
      <c r="J6" s="19"/>
      <c r="K6" s="3" t="s">
        <v>8</v>
      </c>
      <c r="L6" s="3" t="s">
        <v>0</v>
      </c>
      <c r="M6" s="3" t="s">
        <v>9</v>
      </c>
      <c r="N6" s="3" t="s">
        <v>5</v>
      </c>
      <c r="O6" s="3" t="s">
        <v>878</v>
      </c>
      <c r="P6" s="3" t="s">
        <v>10</v>
      </c>
      <c r="Q6" s="3" t="s">
        <v>16</v>
      </c>
    </row>
    <row r="7" spans="1:17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12"/>
      <c r="J7" s="19"/>
      <c r="K7" s="4"/>
      <c r="L7" s="4"/>
      <c r="M7" s="4"/>
      <c r="N7" s="4" t="s">
        <v>4</v>
      </c>
      <c r="O7" s="4" t="s">
        <v>4</v>
      </c>
      <c r="P7" s="4" t="s">
        <v>4</v>
      </c>
      <c r="Q7" s="4" t="s">
        <v>4</v>
      </c>
    </row>
    <row r="8" spans="1:17" ht="24.95" customHeight="1">
      <c r="A8" s="133">
        <v>1</v>
      </c>
      <c r="B8" s="130" t="s">
        <v>23</v>
      </c>
      <c r="C8" s="1">
        <v>1</v>
      </c>
      <c r="D8" s="5" t="s">
        <v>62</v>
      </c>
      <c r="E8" s="5">
        <v>103216471.98377395</v>
      </c>
      <c r="F8" s="5">
        <v>0</v>
      </c>
      <c r="G8" s="5">
        <v>24398437.925799999</v>
      </c>
      <c r="H8" s="6">
        <f>E8+F8+G8</f>
        <v>127614909.90957394</v>
      </c>
      <c r="I8" s="12"/>
      <c r="J8" s="136">
        <v>19</v>
      </c>
      <c r="K8" s="130" t="s">
        <v>41</v>
      </c>
      <c r="L8" s="13">
        <v>26</v>
      </c>
      <c r="M8" s="5" t="s">
        <v>443</v>
      </c>
      <c r="N8" s="5">
        <v>109268307.76707625</v>
      </c>
      <c r="O8" s="5">
        <v>0</v>
      </c>
      <c r="P8" s="5">
        <v>25304941.853300001</v>
      </c>
      <c r="Q8" s="6">
        <f>N8+O8+P8</f>
        <v>134573249.62037626</v>
      </c>
    </row>
    <row r="9" spans="1:17" ht="24.95" customHeight="1">
      <c r="A9" s="133"/>
      <c r="B9" s="131"/>
      <c r="C9" s="1">
        <v>2</v>
      </c>
      <c r="D9" s="5" t="s">
        <v>63</v>
      </c>
      <c r="E9" s="5">
        <v>172203237.41013706</v>
      </c>
      <c r="F9" s="5">
        <v>0</v>
      </c>
      <c r="G9" s="5">
        <v>42721645.180600002</v>
      </c>
      <c r="H9" s="6">
        <f t="shared" ref="H9:H72" si="0">E9+F9+G9</f>
        <v>214924882.59073704</v>
      </c>
      <c r="I9" s="12"/>
      <c r="J9" s="136"/>
      <c r="K9" s="131"/>
      <c r="L9" s="13">
        <v>27</v>
      </c>
      <c r="M9" s="5" t="s">
        <v>444</v>
      </c>
      <c r="N9" s="5">
        <v>107010135.88405597</v>
      </c>
      <c r="O9" s="5">
        <v>0</v>
      </c>
      <c r="P9" s="5">
        <v>27250005.9859</v>
      </c>
      <c r="Q9" s="6">
        <f t="shared" ref="Q9:Q72" si="1">N9+O9+P9</f>
        <v>134260141.86995596</v>
      </c>
    </row>
    <row r="10" spans="1:17" ht="24.95" customHeight="1">
      <c r="A10" s="133"/>
      <c r="B10" s="131"/>
      <c r="C10" s="1">
        <v>3</v>
      </c>
      <c r="D10" s="5" t="s">
        <v>64</v>
      </c>
      <c r="E10" s="5">
        <v>121163937.07018781</v>
      </c>
      <c r="F10" s="5">
        <v>0</v>
      </c>
      <c r="G10" s="5">
        <v>28030946.405299999</v>
      </c>
      <c r="H10" s="6">
        <f t="shared" si="0"/>
        <v>149194883.4754878</v>
      </c>
      <c r="I10" s="12"/>
      <c r="J10" s="136"/>
      <c r="K10" s="131"/>
      <c r="L10" s="13">
        <v>28</v>
      </c>
      <c r="M10" s="5" t="s">
        <v>445</v>
      </c>
      <c r="N10" s="5">
        <v>107107003.86541566</v>
      </c>
      <c r="O10" s="5">
        <v>0</v>
      </c>
      <c r="P10" s="5">
        <v>26787935.246199999</v>
      </c>
      <c r="Q10" s="6">
        <f t="shared" si="1"/>
        <v>133894939.11161566</v>
      </c>
    </row>
    <row r="11" spans="1:17" ht="24.95" customHeight="1">
      <c r="A11" s="133"/>
      <c r="B11" s="131"/>
      <c r="C11" s="1">
        <v>4</v>
      </c>
      <c r="D11" s="5" t="s">
        <v>65</v>
      </c>
      <c r="E11" s="5">
        <v>123452929.10992363</v>
      </c>
      <c r="F11" s="5">
        <v>0</v>
      </c>
      <c r="G11" s="5">
        <v>29299642.764199998</v>
      </c>
      <c r="H11" s="6">
        <f t="shared" si="0"/>
        <v>152752571.87412363</v>
      </c>
      <c r="I11" s="12"/>
      <c r="J11" s="136"/>
      <c r="K11" s="131"/>
      <c r="L11" s="13">
        <v>29</v>
      </c>
      <c r="M11" s="5" t="s">
        <v>446</v>
      </c>
      <c r="N11" s="5">
        <v>126939574.1305925</v>
      </c>
      <c r="O11" s="5">
        <v>0</v>
      </c>
      <c r="P11" s="5">
        <v>31755919.673999999</v>
      </c>
      <c r="Q11" s="6">
        <f t="shared" si="1"/>
        <v>158695493.80459249</v>
      </c>
    </row>
    <row r="12" spans="1:17" ht="24.95" customHeight="1">
      <c r="A12" s="133"/>
      <c r="B12" s="131"/>
      <c r="C12" s="1">
        <v>5</v>
      </c>
      <c r="D12" s="5" t="s">
        <v>66</v>
      </c>
      <c r="E12" s="5">
        <v>112366343.8789404</v>
      </c>
      <c r="F12" s="5">
        <v>0</v>
      </c>
      <c r="G12" s="5">
        <v>26165230.0933</v>
      </c>
      <c r="H12" s="6">
        <f t="shared" si="0"/>
        <v>138531573.97224039</v>
      </c>
      <c r="I12" s="12"/>
      <c r="J12" s="136"/>
      <c r="K12" s="131"/>
      <c r="L12" s="13">
        <v>30</v>
      </c>
      <c r="M12" s="5" t="s">
        <v>447</v>
      </c>
      <c r="N12" s="5">
        <v>127932619.58813867</v>
      </c>
      <c r="O12" s="5">
        <v>0</v>
      </c>
      <c r="P12" s="5">
        <v>31257534.274799999</v>
      </c>
      <c r="Q12" s="6">
        <f t="shared" si="1"/>
        <v>159190153.86293867</v>
      </c>
    </row>
    <row r="13" spans="1:17" ht="24.95" customHeight="1">
      <c r="A13" s="133"/>
      <c r="B13" s="131"/>
      <c r="C13" s="1">
        <v>6</v>
      </c>
      <c r="D13" s="5" t="s">
        <v>67</v>
      </c>
      <c r="E13" s="5">
        <v>116045388.81192586</v>
      </c>
      <c r="F13" s="5">
        <v>0</v>
      </c>
      <c r="G13" s="5">
        <v>27076919.1774</v>
      </c>
      <c r="H13" s="6">
        <f t="shared" si="0"/>
        <v>143122307.98932585</v>
      </c>
      <c r="I13" s="12"/>
      <c r="J13" s="136"/>
      <c r="K13" s="131"/>
      <c r="L13" s="13">
        <v>31</v>
      </c>
      <c r="M13" s="5" t="s">
        <v>47</v>
      </c>
      <c r="N13" s="5">
        <v>221192108.88023672</v>
      </c>
      <c r="O13" s="5">
        <v>0</v>
      </c>
      <c r="P13" s="5">
        <v>53432933.427900001</v>
      </c>
      <c r="Q13" s="6">
        <f t="shared" si="1"/>
        <v>274625042.3081367</v>
      </c>
    </row>
    <row r="14" spans="1:17" ht="24.95" customHeight="1">
      <c r="A14" s="133"/>
      <c r="B14" s="131"/>
      <c r="C14" s="1">
        <v>7</v>
      </c>
      <c r="D14" s="5" t="s">
        <v>68</v>
      </c>
      <c r="E14" s="5">
        <v>112595109.37633015</v>
      </c>
      <c r="F14" s="5">
        <v>0</v>
      </c>
      <c r="G14" s="5">
        <v>25978096.656399999</v>
      </c>
      <c r="H14" s="6">
        <f t="shared" si="0"/>
        <v>138573206.03273016</v>
      </c>
      <c r="I14" s="12"/>
      <c r="J14" s="136"/>
      <c r="K14" s="131"/>
      <c r="L14" s="13">
        <v>32</v>
      </c>
      <c r="M14" s="5" t="s">
        <v>448</v>
      </c>
      <c r="N14" s="5">
        <v>110790243.37306121</v>
      </c>
      <c r="O14" s="5">
        <v>0</v>
      </c>
      <c r="P14" s="5">
        <v>27298541.3682</v>
      </c>
      <c r="Q14" s="6">
        <f t="shared" si="1"/>
        <v>138088784.74126121</v>
      </c>
    </row>
    <row r="15" spans="1:17" ht="24.95" customHeight="1">
      <c r="A15" s="133"/>
      <c r="B15" s="131"/>
      <c r="C15" s="1">
        <v>8</v>
      </c>
      <c r="D15" s="5" t="s">
        <v>69</v>
      </c>
      <c r="E15" s="5">
        <v>109787252.61147299</v>
      </c>
      <c r="F15" s="5">
        <v>0</v>
      </c>
      <c r="G15" s="5">
        <v>24801200.513300002</v>
      </c>
      <c r="H15" s="6">
        <f t="shared" si="0"/>
        <v>134588453.124773</v>
      </c>
      <c r="I15" s="12"/>
      <c r="J15" s="136"/>
      <c r="K15" s="131"/>
      <c r="L15" s="13">
        <v>33</v>
      </c>
      <c r="M15" s="5" t="s">
        <v>449</v>
      </c>
      <c r="N15" s="5">
        <v>109645896.29079564</v>
      </c>
      <c r="O15" s="5">
        <v>0</v>
      </c>
      <c r="P15" s="5">
        <v>24944227.8189</v>
      </c>
      <c r="Q15" s="6">
        <f t="shared" si="1"/>
        <v>134590124.10969564</v>
      </c>
    </row>
    <row r="16" spans="1:17" ht="24.95" customHeight="1">
      <c r="A16" s="133"/>
      <c r="B16" s="131"/>
      <c r="C16" s="1">
        <v>9</v>
      </c>
      <c r="D16" s="5" t="s">
        <v>70</v>
      </c>
      <c r="E16" s="5">
        <v>118444811.26968339</v>
      </c>
      <c r="F16" s="5">
        <v>0</v>
      </c>
      <c r="G16" s="5">
        <v>27667336.465</v>
      </c>
      <c r="H16" s="6">
        <f t="shared" si="0"/>
        <v>146112147.73468339</v>
      </c>
      <c r="I16" s="12"/>
      <c r="J16" s="136"/>
      <c r="K16" s="131"/>
      <c r="L16" s="13">
        <v>34</v>
      </c>
      <c r="M16" s="5" t="s">
        <v>450</v>
      </c>
      <c r="N16" s="5">
        <v>131248914.8560181</v>
      </c>
      <c r="O16" s="5">
        <v>0</v>
      </c>
      <c r="P16" s="5">
        <v>32065376.174600001</v>
      </c>
      <c r="Q16" s="6">
        <f t="shared" si="1"/>
        <v>163314291.0306181</v>
      </c>
    </row>
    <row r="17" spans="1:17" ht="24.95" customHeight="1">
      <c r="A17" s="133"/>
      <c r="B17" s="131"/>
      <c r="C17" s="1">
        <v>10</v>
      </c>
      <c r="D17" s="5" t="s">
        <v>71</v>
      </c>
      <c r="E17" s="5">
        <v>120197517.13768703</v>
      </c>
      <c r="F17" s="5">
        <v>0</v>
      </c>
      <c r="G17" s="5">
        <v>28681540.616599999</v>
      </c>
      <c r="H17" s="6">
        <f t="shared" si="0"/>
        <v>148879057.75428703</v>
      </c>
      <c r="I17" s="12"/>
      <c r="J17" s="136"/>
      <c r="K17" s="131"/>
      <c r="L17" s="13">
        <v>35</v>
      </c>
      <c r="M17" s="5" t="s">
        <v>451</v>
      </c>
      <c r="N17" s="5">
        <v>108293005.30233818</v>
      </c>
      <c r="O17" s="5">
        <v>0</v>
      </c>
      <c r="P17" s="5">
        <v>27018681.0255</v>
      </c>
      <c r="Q17" s="6">
        <f t="shared" si="1"/>
        <v>135311686.32783818</v>
      </c>
    </row>
    <row r="18" spans="1:17" ht="24.95" customHeight="1">
      <c r="A18" s="133"/>
      <c r="B18" s="131"/>
      <c r="C18" s="1">
        <v>11</v>
      </c>
      <c r="D18" s="5" t="s">
        <v>72</v>
      </c>
      <c r="E18" s="5">
        <v>131445599.41906539</v>
      </c>
      <c r="F18" s="5">
        <v>0</v>
      </c>
      <c r="G18" s="5">
        <v>32371214.277899999</v>
      </c>
      <c r="H18" s="6">
        <f t="shared" si="0"/>
        <v>163816813.6969654</v>
      </c>
      <c r="I18" s="12"/>
      <c r="J18" s="136"/>
      <c r="K18" s="131"/>
      <c r="L18" s="13">
        <v>36</v>
      </c>
      <c r="M18" s="5" t="s">
        <v>452</v>
      </c>
      <c r="N18" s="5">
        <v>137064594.67193469</v>
      </c>
      <c r="O18" s="5">
        <v>0</v>
      </c>
      <c r="P18" s="5">
        <v>33566555.856299996</v>
      </c>
      <c r="Q18" s="6">
        <f t="shared" si="1"/>
        <v>170631150.52823469</v>
      </c>
    </row>
    <row r="19" spans="1:17" ht="24.95" customHeight="1">
      <c r="A19" s="133"/>
      <c r="B19" s="131"/>
      <c r="C19" s="1">
        <v>12</v>
      </c>
      <c r="D19" s="5" t="s">
        <v>73</v>
      </c>
      <c r="E19" s="5">
        <v>126558745.35290354</v>
      </c>
      <c r="F19" s="5">
        <v>0</v>
      </c>
      <c r="G19" s="5">
        <v>30893607.269900002</v>
      </c>
      <c r="H19" s="6">
        <f t="shared" si="0"/>
        <v>157452352.62280354</v>
      </c>
      <c r="I19" s="12"/>
      <c r="J19" s="136"/>
      <c r="K19" s="131"/>
      <c r="L19" s="13">
        <v>37</v>
      </c>
      <c r="M19" s="5" t="s">
        <v>453</v>
      </c>
      <c r="N19" s="5">
        <v>120364687.23807499</v>
      </c>
      <c r="O19" s="5">
        <v>0</v>
      </c>
      <c r="P19" s="5">
        <v>30617481.160700001</v>
      </c>
      <c r="Q19" s="6">
        <f t="shared" si="1"/>
        <v>150982168.39877498</v>
      </c>
    </row>
    <row r="20" spans="1:17" ht="24.95" customHeight="1">
      <c r="A20" s="133"/>
      <c r="B20" s="131"/>
      <c r="C20" s="1">
        <v>13</v>
      </c>
      <c r="D20" s="5" t="s">
        <v>74</v>
      </c>
      <c r="E20" s="5">
        <v>96643049.536661968</v>
      </c>
      <c r="F20" s="5">
        <v>0</v>
      </c>
      <c r="G20" s="5">
        <v>22958014.348999999</v>
      </c>
      <c r="H20" s="6">
        <f t="shared" si="0"/>
        <v>119601063.88566196</v>
      </c>
      <c r="I20" s="12"/>
      <c r="J20" s="136"/>
      <c r="K20" s="131"/>
      <c r="L20" s="13">
        <v>38</v>
      </c>
      <c r="M20" s="5" t="s">
        <v>454</v>
      </c>
      <c r="N20" s="5">
        <v>125161657.23684409</v>
      </c>
      <c r="O20" s="5">
        <v>0</v>
      </c>
      <c r="P20" s="5">
        <v>31696148.176899999</v>
      </c>
      <c r="Q20" s="6">
        <f t="shared" si="1"/>
        <v>156857805.41374409</v>
      </c>
    </row>
    <row r="21" spans="1:17" ht="24.95" customHeight="1">
      <c r="A21" s="133"/>
      <c r="B21" s="131"/>
      <c r="C21" s="1">
        <v>14</v>
      </c>
      <c r="D21" s="5" t="s">
        <v>75</v>
      </c>
      <c r="E21" s="5">
        <v>91314481.302328989</v>
      </c>
      <c r="F21" s="5">
        <v>0</v>
      </c>
      <c r="G21" s="5">
        <v>21582285.309300002</v>
      </c>
      <c r="H21" s="6">
        <f t="shared" si="0"/>
        <v>112896766.61162899</v>
      </c>
      <c r="I21" s="12"/>
      <c r="J21" s="136"/>
      <c r="K21" s="131"/>
      <c r="L21" s="13">
        <v>39</v>
      </c>
      <c r="M21" s="5" t="s">
        <v>455</v>
      </c>
      <c r="N21" s="5">
        <v>98533955.42745693</v>
      </c>
      <c r="O21" s="5">
        <v>0</v>
      </c>
      <c r="P21" s="5">
        <v>24535557.5834</v>
      </c>
      <c r="Q21" s="6">
        <f t="shared" si="1"/>
        <v>123069513.01085693</v>
      </c>
    </row>
    <row r="22" spans="1:17" ht="24.95" customHeight="1">
      <c r="A22" s="133"/>
      <c r="B22" s="131"/>
      <c r="C22" s="1">
        <v>15</v>
      </c>
      <c r="D22" s="5" t="s">
        <v>76</v>
      </c>
      <c r="E22" s="5">
        <v>95085122.359519124</v>
      </c>
      <c r="F22" s="5">
        <v>0</v>
      </c>
      <c r="G22" s="5">
        <v>23301874.211300001</v>
      </c>
      <c r="H22" s="6">
        <f t="shared" si="0"/>
        <v>118386996.57081912</v>
      </c>
      <c r="I22" s="12"/>
      <c r="J22" s="136"/>
      <c r="K22" s="131"/>
      <c r="L22" s="13">
        <v>40</v>
      </c>
      <c r="M22" s="5" t="s">
        <v>456</v>
      </c>
      <c r="N22" s="5">
        <v>108637185.09303132</v>
      </c>
      <c r="O22" s="5">
        <v>0</v>
      </c>
      <c r="P22" s="5">
        <v>28007517.0418</v>
      </c>
      <c r="Q22" s="6">
        <f t="shared" si="1"/>
        <v>136644702.13483131</v>
      </c>
    </row>
    <row r="23" spans="1:17" ht="24.95" customHeight="1">
      <c r="A23" s="133"/>
      <c r="B23" s="131"/>
      <c r="C23" s="1">
        <v>16</v>
      </c>
      <c r="D23" s="5" t="s">
        <v>77</v>
      </c>
      <c r="E23" s="5">
        <v>141741254.71826324</v>
      </c>
      <c r="F23" s="5">
        <v>0</v>
      </c>
      <c r="G23" s="5">
        <v>30953147.0944</v>
      </c>
      <c r="H23" s="6">
        <f t="shared" si="0"/>
        <v>172694401.81266323</v>
      </c>
      <c r="I23" s="12"/>
      <c r="J23" s="136"/>
      <c r="K23" s="131"/>
      <c r="L23" s="13">
        <v>41</v>
      </c>
      <c r="M23" s="5" t="s">
        <v>457</v>
      </c>
      <c r="N23" s="5">
        <v>133953507.37525445</v>
      </c>
      <c r="O23" s="5">
        <v>0</v>
      </c>
      <c r="P23" s="5">
        <v>32297048.6437</v>
      </c>
      <c r="Q23" s="6">
        <f t="shared" si="1"/>
        <v>166250556.01895446</v>
      </c>
    </row>
    <row r="24" spans="1:17" ht="24.95" customHeight="1">
      <c r="A24" s="133"/>
      <c r="B24" s="132"/>
      <c r="C24" s="1">
        <v>17</v>
      </c>
      <c r="D24" s="5" t="s">
        <v>78</v>
      </c>
      <c r="E24" s="5">
        <v>122472758.93821317</v>
      </c>
      <c r="F24" s="5">
        <v>0</v>
      </c>
      <c r="G24" s="5">
        <v>26198648.846999999</v>
      </c>
      <c r="H24" s="6">
        <f t="shared" si="0"/>
        <v>148671407.78521317</v>
      </c>
      <c r="I24" s="12"/>
      <c r="J24" s="136"/>
      <c r="K24" s="131"/>
      <c r="L24" s="13">
        <v>42</v>
      </c>
      <c r="M24" s="5" t="s">
        <v>458</v>
      </c>
      <c r="N24" s="5">
        <v>156614648.28309068</v>
      </c>
      <c r="O24" s="5">
        <v>0</v>
      </c>
      <c r="P24" s="5">
        <v>40284825.788199998</v>
      </c>
      <c r="Q24" s="6">
        <f t="shared" si="1"/>
        <v>196899474.07129067</v>
      </c>
    </row>
    <row r="25" spans="1:17" ht="24.95" customHeight="1">
      <c r="A25" s="1"/>
      <c r="B25" s="120" t="s">
        <v>811</v>
      </c>
      <c r="C25" s="121"/>
      <c r="D25" s="122"/>
      <c r="E25" s="15">
        <v>2014734010.2870176</v>
      </c>
      <c r="F25" s="15">
        <v>0</v>
      </c>
      <c r="G25" s="15">
        <v>473079787.15669996</v>
      </c>
      <c r="H25" s="8">
        <f t="shared" si="0"/>
        <v>2487813797.4437175</v>
      </c>
      <c r="I25" s="12"/>
      <c r="J25" s="136"/>
      <c r="K25" s="131"/>
      <c r="L25" s="13">
        <v>43</v>
      </c>
      <c r="M25" s="5" t="s">
        <v>459</v>
      </c>
      <c r="N25" s="5">
        <v>102207028.25540984</v>
      </c>
      <c r="O25" s="5">
        <v>0</v>
      </c>
      <c r="P25" s="5">
        <v>26334088.8792</v>
      </c>
      <c r="Q25" s="6">
        <f t="shared" si="1"/>
        <v>128541117.13460983</v>
      </c>
    </row>
    <row r="26" spans="1:17" ht="24.95" customHeight="1">
      <c r="A26" s="133">
        <v>2</v>
      </c>
      <c r="B26" s="130" t="s">
        <v>24</v>
      </c>
      <c r="C26" s="1">
        <v>1</v>
      </c>
      <c r="D26" s="5" t="s">
        <v>79</v>
      </c>
      <c r="E26" s="5">
        <v>125599810.64436245</v>
      </c>
      <c r="F26" s="5">
        <v>0</v>
      </c>
      <c r="G26" s="5">
        <v>28919514.1567</v>
      </c>
      <c r="H26" s="6">
        <f t="shared" si="0"/>
        <v>154519324.80106246</v>
      </c>
      <c r="I26" s="12"/>
      <c r="J26" s="136"/>
      <c r="K26" s="132"/>
      <c r="L26" s="13">
        <v>44</v>
      </c>
      <c r="M26" s="5" t="s">
        <v>460</v>
      </c>
      <c r="N26" s="5">
        <v>120181237.6381523</v>
      </c>
      <c r="O26" s="5">
        <v>0</v>
      </c>
      <c r="P26" s="5">
        <v>29600786.530000001</v>
      </c>
      <c r="Q26" s="6">
        <f t="shared" si="1"/>
        <v>149782024.1681523</v>
      </c>
    </row>
    <row r="27" spans="1:17" ht="24.95" customHeight="1">
      <c r="A27" s="133"/>
      <c r="B27" s="131"/>
      <c r="C27" s="1">
        <v>2</v>
      </c>
      <c r="D27" s="5" t="s">
        <v>80</v>
      </c>
      <c r="E27" s="5">
        <v>153438680.7104058</v>
      </c>
      <c r="F27" s="5">
        <v>0</v>
      </c>
      <c r="G27" s="5">
        <v>30485388.375399999</v>
      </c>
      <c r="H27" s="6">
        <f t="shared" si="0"/>
        <v>183924069.0858058</v>
      </c>
      <c r="I27" s="12"/>
      <c r="J27" s="26"/>
      <c r="K27" s="120" t="s">
        <v>829</v>
      </c>
      <c r="L27" s="121"/>
      <c r="M27" s="122"/>
      <c r="N27" s="15">
        <v>5547375324.6958179</v>
      </c>
      <c r="O27" s="15">
        <v>0</v>
      </c>
      <c r="P27" s="15">
        <v>1373984680.1904001</v>
      </c>
      <c r="Q27" s="8">
        <f t="shared" si="1"/>
        <v>6921360004.8862181</v>
      </c>
    </row>
    <row r="28" spans="1:17" ht="24.95" customHeight="1">
      <c r="A28" s="133"/>
      <c r="B28" s="131"/>
      <c r="C28" s="1">
        <v>3</v>
      </c>
      <c r="D28" s="5" t="s">
        <v>81</v>
      </c>
      <c r="E28" s="5">
        <v>130653080.58204007</v>
      </c>
      <c r="F28" s="5">
        <v>0</v>
      </c>
      <c r="G28" s="5">
        <v>27983325.708999999</v>
      </c>
      <c r="H28" s="6">
        <f t="shared" si="0"/>
        <v>158636406.29104006</v>
      </c>
      <c r="I28" s="12"/>
      <c r="J28" s="127">
        <v>20</v>
      </c>
      <c r="K28" s="130" t="s">
        <v>42</v>
      </c>
      <c r="L28" s="13">
        <v>1</v>
      </c>
      <c r="M28" s="5" t="s">
        <v>461</v>
      </c>
      <c r="N28" s="5">
        <v>122121724.13596368</v>
      </c>
      <c r="O28" s="5">
        <v>0</v>
      </c>
      <c r="P28" s="5">
        <v>26208239.652399998</v>
      </c>
      <c r="Q28" s="6">
        <f t="shared" si="1"/>
        <v>148329963.78836367</v>
      </c>
    </row>
    <row r="29" spans="1:17" ht="24.95" customHeight="1">
      <c r="A29" s="133"/>
      <c r="B29" s="131"/>
      <c r="C29" s="1">
        <v>4</v>
      </c>
      <c r="D29" s="5" t="s">
        <v>82</v>
      </c>
      <c r="E29" s="5">
        <v>114388654.5749097</v>
      </c>
      <c r="F29" s="5">
        <v>0</v>
      </c>
      <c r="G29" s="5">
        <v>26008781.254700001</v>
      </c>
      <c r="H29" s="6">
        <f t="shared" si="0"/>
        <v>140397435.82960969</v>
      </c>
      <c r="I29" s="12"/>
      <c r="J29" s="128"/>
      <c r="K29" s="131"/>
      <c r="L29" s="13">
        <v>2</v>
      </c>
      <c r="M29" s="5" t="s">
        <v>462</v>
      </c>
      <c r="N29" s="5">
        <v>125839277.12511238</v>
      </c>
      <c r="O29" s="5">
        <v>0</v>
      </c>
      <c r="P29" s="5">
        <v>28247189.053100001</v>
      </c>
      <c r="Q29" s="6">
        <f t="shared" si="1"/>
        <v>154086466.17821237</v>
      </c>
    </row>
    <row r="30" spans="1:17" ht="24.95" customHeight="1">
      <c r="A30" s="133"/>
      <c r="B30" s="131"/>
      <c r="C30" s="1">
        <v>5</v>
      </c>
      <c r="D30" s="5" t="s">
        <v>83</v>
      </c>
      <c r="E30" s="5">
        <v>113191672.78922078</v>
      </c>
      <c r="F30" s="5">
        <v>0</v>
      </c>
      <c r="G30" s="5">
        <v>26960607.594099998</v>
      </c>
      <c r="H30" s="6">
        <f t="shared" si="0"/>
        <v>140152280.38332078</v>
      </c>
      <c r="I30" s="12"/>
      <c r="J30" s="128"/>
      <c r="K30" s="131"/>
      <c r="L30" s="13">
        <v>3</v>
      </c>
      <c r="M30" s="5" t="s">
        <v>463</v>
      </c>
      <c r="N30" s="5">
        <v>136901245.15041003</v>
      </c>
      <c r="O30" s="5">
        <v>0</v>
      </c>
      <c r="P30" s="5">
        <v>29660564.869100001</v>
      </c>
      <c r="Q30" s="6">
        <f t="shared" si="1"/>
        <v>166561810.01951003</v>
      </c>
    </row>
    <row r="31" spans="1:17" ht="24.95" customHeight="1">
      <c r="A31" s="133"/>
      <c r="B31" s="131"/>
      <c r="C31" s="1">
        <v>6</v>
      </c>
      <c r="D31" s="5" t="s">
        <v>84</v>
      </c>
      <c r="E31" s="5">
        <v>121018209.23060241</v>
      </c>
      <c r="F31" s="5">
        <v>0</v>
      </c>
      <c r="G31" s="5">
        <v>28776688.079500001</v>
      </c>
      <c r="H31" s="6">
        <f t="shared" si="0"/>
        <v>149794897.3101024</v>
      </c>
      <c r="I31" s="12"/>
      <c r="J31" s="128"/>
      <c r="K31" s="131"/>
      <c r="L31" s="13">
        <v>4</v>
      </c>
      <c r="M31" s="5" t="s">
        <v>464</v>
      </c>
      <c r="N31" s="5">
        <v>128358532.56730443</v>
      </c>
      <c r="O31" s="5">
        <v>0</v>
      </c>
      <c r="P31" s="5">
        <v>28991436.860199999</v>
      </c>
      <c r="Q31" s="6">
        <f t="shared" si="1"/>
        <v>157349969.42750442</v>
      </c>
    </row>
    <row r="32" spans="1:17" ht="24.95" customHeight="1">
      <c r="A32" s="133"/>
      <c r="B32" s="131"/>
      <c r="C32" s="1">
        <v>7</v>
      </c>
      <c r="D32" s="5" t="s">
        <v>85</v>
      </c>
      <c r="E32" s="5">
        <v>131817845.24329734</v>
      </c>
      <c r="F32" s="5">
        <v>0</v>
      </c>
      <c r="G32" s="5">
        <v>28275175.1019</v>
      </c>
      <c r="H32" s="6">
        <f t="shared" si="0"/>
        <v>160093020.34519735</v>
      </c>
      <c r="I32" s="12"/>
      <c r="J32" s="128"/>
      <c r="K32" s="131"/>
      <c r="L32" s="13">
        <v>5</v>
      </c>
      <c r="M32" s="5" t="s">
        <v>465</v>
      </c>
      <c r="N32" s="5">
        <v>120043235.36230919</v>
      </c>
      <c r="O32" s="5">
        <v>0</v>
      </c>
      <c r="P32" s="5">
        <v>26381125.232500002</v>
      </c>
      <c r="Q32" s="6">
        <f t="shared" si="1"/>
        <v>146424360.59480917</v>
      </c>
    </row>
    <row r="33" spans="1:17" ht="24.95" customHeight="1">
      <c r="A33" s="133"/>
      <c r="B33" s="131"/>
      <c r="C33" s="1">
        <v>8</v>
      </c>
      <c r="D33" s="5" t="s">
        <v>86</v>
      </c>
      <c r="E33" s="5">
        <v>137892462.27893093</v>
      </c>
      <c r="F33" s="5">
        <v>0</v>
      </c>
      <c r="G33" s="5">
        <v>28237354.571400002</v>
      </c>
      <c r="H33" s="6">
        <f t="shared" si="0"/>
        <v>166129816.85033095</v>
      </c>
      <c r="I33" s="12"/>
      <c r="J33" s="128"/>
      <c r="K33" s="131"/>
      <c r="L33" s="13">
        <v>6</v>
      </c>
      <c r="M33" s="5" t="s">
        <v>466</v>
      </c>
      <c r="N33" s="5">
        <v>112286608.41383788</v>
      </c>
      <c r="O33" s="5">
        <v>0</v>
      </c>
      <c r="P33" s="5">
        <v>25527238.429499999</v>
      </c>
      <c r="Q33" s="6">
        <f t="shared" si="1"/>
        <v>137813846.84333789</v>
      </c>
    </row>
    <row r="34" spans="1:17" ht="24.95" customHeight="1">
      <c r="A34" s="133"/>
      <c r="B34" s="131"/>
      <c r="C34" s="1">
        <v>9</v>
      </c>
      <c r="D34" s="5" t="s">
        <v>790</v>
      </c>
      <c r="E34" s="5">
        <v>119890635.15240493</v>
      </c>
      <c r="F34" s="5">
        <v>0</v>
      </c>
      <c r="G34" s="5">
        <v>29961808.595199998</v>
      </c>
      <c r="H34" s="6">
        <f t="shared" si="0"/>
        <v>149852443.74760494</v>
      </c>
      <c r="I34" s="12"/>
      <c r="J34" s="128"/>
      <c r="K34" s="131"/>
      <c r="L34" s="13">
        <v>7</v>
      </c>
      <c r="M34" s="5" t="s">
        <v>467</v>
      </c>
      <c r="N34" s="5">
        <v>112654069.9801864</v>
      </c>
      <c r="O34" s="5">
        <v>0</v>
      </c>
      <c r="P34" s="5">
        <v>24141721.227899998</v>
      </c>
      <c r="Q34" s="6">
        <f t="shared" si="1"/>
        <v>136795791.2080864</v>
      </c>
    </row>
    <row r="35" spans="1:17" ht="24.95" customHeight="1">
      <c r="A35" s="133"/>
      <c r="B35" s="131"/>
      <c r="C35" s="1">
        <v>10</v>
      </c>
      <c r="D35" s="5" t="s">
        <v>87</v>
      </c>
      <c r="E35" s="5">
        <v>107346297.06809096</v>
      </c>
      <c r="F35" s="5">
        <v>0</v>
      </c>
      <c r="G35" s="5">
        <v>25013052.9824</v>
      </c>
      <c r="H35" s="6">
        <f t="shared" si="0"/>
        <v>132359350.05049096</v>
      </c>
      <c r="I35" s="12"/>
      <c r="J35" s="128"/>
      <c r="K35" s="131"/>
      <c r="L35" s="13">
        <v>8</v>
      </c>
      <c r="M35" s="5" t="s">
        <v>468</v>
      </c>
      <c r="N35" s="5">
        <v>120618696.75093919</v>
      </c>
      <c r="O35" s="5">
        <v>0</v>
      </c>
      <c r="P35" s="5">
        <v>25997881.050500002</v>
      </c>
      <c r="Q35" s="6">
        <f t="shared" si="1"/>
        <v>146616577.8014392</v>
      </c>
    </row>
    <row r="36" spans="1:17" ht="24.95" customHeight="1">
      <c r="A36" s="133"/>
      <c r="B36" s="131"/>
      <c r="C36" s="1">
        <v>11</v>
      </c>
      <c r="D36" s="5" t="s">
        <v>88</v>
      </c>
      <c r="E36" s="5">
        <v>109087840.38660145</v>
      </c>
      <c r="F36" s="5">
        <v>0</v>
      </c>
      <c r="G36" s="5">
        <v>26288641.597399998</v>
      </c>
      <c r="H36" s="6">
        <f t="shared" si="0"/>
        <v>135376481.98400146</v>
      </c>
      <c r="I36" s="12"/>
      <c r="J36" s="128"/>
      <c r="K36" s="131"/>
      <c r="L36" s="13">
        <v>9</v>
      </c>
      <c r="M36" s="5" t="s">
        <v>469</v>
      </c>
      <c r="N36" s="5">
        <v>113134602.76470304</v>
      </c>
      <c r="O36" s="5">
        <v>0</v>
      </c>
      <c r="P36" s="5">
        <v>24837433.6527</v>
      </c>
      <c r="Q36" s="6">
        <f t="shared" si="1"/>
        <v>137972036.41740304</v>
      </c>
    </row>
    <row r="37" spans="1:17" ht="24.95" customHeight="1">
      <c r="A37" s="133"/>
      <c r="B37" s="131"/>
      <c r="C37" s="1">
        <v>12</v>
      </c>
      <c r="D37" s="5" t="s">
        <v>89</v>
      </c>
      <c r="E37" s="5">
        <v>106804018.43504035</v>
      </c>
      <c r="F37" s="5">
        <v>0</v>
      </c>
      <c r="G37" s="5">
        <v>24921079.012200002</v>
      </c>
      <c r="H37" s="6">
        <f t="shared" si="0"/>
        <v>131725097.44724035</v>
      </c>
      <c r="I37" s="12"/>
      <c r="J37" s="128"/>
      <c r="K37" s="131"/>
      <c r="L37" s="13">
        <v>10</v>
      </c>
      <c r="M37" s="5" t="s">
        <v>470</v>
      </c>
      <c r="N37" s="5">
        <v>136405660.784347</v>
      </c>
      <c r="O37" s="5">
        <v>0</v>
      </c>
      <c r="P37" s="5">
        <v>30282779.203000002</v>
      </c>
      <c r="Q37" s="6">
        <f t="shared" si="1"/>
        <v>166688439.98734701</v>
      </c>
    </row>
    <row r="38" spans="1:17" ht="24.95" customHeight="1">
      <c r="A38" s="133"/>
      <c r="B38" s="131"/>
      <c r="C38" s="1">
        <v>13</v>
      </c>
      <c r="D38" s="5" t="s">
        <v>90</v>
      </c>
      <c r="E38" s="5">
        <v>123841555.53212747</v>
      </c>
      <c r="F38" s="5">
        <v>0</v>
      </c>
      <c r="G38" s="5">
        <v>27348658.979800001</v>
      </c>
      <c r="H38" s="6">
        <f t="shared" si="0"/>
        <v>151190214.51192749</v>
      </c>
      <c r="I38" s="12"/>
      <c r="J38" s="128"/>
      <c r="K38" s="131"/>
      <c r="L38" s="13">
        <v>11</v>
      </c>
      <c r="M38" s="5" t="s">
        <v>471</v>
      </c>
      <c r="N38" s="5">
        <v>112577925.29450965</v>
      </c>
      <c r="O38" s="5">
        <v>0</v>
      </c>
      <c r="P38" s="5">
        <v>24508458.7465</v>
      </c>
      <c r="Q38" s="6">
        <f t="shared" si="1"/>
        <v>137086384.04100966</v>
      </c>
    </row>
    <row r="39" spans="1:17" ht="24.95" customHeight="1">
      <c r="A39" s="133"/>
      <c r="B39" s="131"/>
      <c r="C39" s="1">
        <v>14</v>
      </c>
      <c r="D39" s="5" t="s">
        <v>91</v>
      </c>
      <c r="E39" s="5">
        <v>120057053.78678343</v>
      </c>
      <c r="F39" s="5">
        <v>0</v>
      </c>
      <c r="G39" s="5">
        <v>27474515.048700001</v>
      </c>
      <c r="H39" s="6">
        <f t="shared" si="0"/>
        <v>147531568.83548343</v>
      </c>
      <c r="I39" s="12"/>
      <c r="J39" s="128"/>
      <c r="K39" s="131"/>
      <c r="L39" s="13">
        <v>12</v>
      </c>
      <c r="M39" s="5" t="s">
        <v>472</v>
      </c>
      <c r="N39" s="5">
        <v>125037142.11142349</v>
      </c>
      <c r="O39" s="5">
        <v>0</v>
      </c>
      <c r="P39" s="5">
        <v>27383977.433200002</v>
      </c>
      <c r="Q39" s="6">
        <f t="shared" si="1"/>
        <v>152421119.54462349</v>
      </c>
    </row>
    <row r="40" spans="1:17" ht="24.95" customHeight="1">
      <c r="A40" s="133"/>
      <c r="B40" s="131"/>
      <c r="C40" s="1">
        <v>15</v>
      </c>
      <c r="D40" s="5" t="s">
        <v>92</v>
      </c>
      <c r="E40" s="5">
        <v>114563316.13512918</v>
      </c>
      <c r="F40" s="5">
        <v>0</v>
      </c>
      <c r="G40" s="5">
        <v>27229521.412599999</v>
      </c>
      <c r="H40" s="6">
        <f t="shared" si="0"/>
        <v>141792837.54772919</v>
      </c>
      <c r="I40" s="12"/>
      <c r="J40" s="128"/>
      <c r="K40" s="131"/>
      <c r="L40" s="13">
        <v>13</v>
      </c>
      <c r="M40" s="5" t="s">
        <v>473</v>
      </c>
      <c r="N40" s="5">
        <v>136262138.57323289</v>
      </c>
      <c r="O40" s="5">
        <v>0</v>
      </c>
      <c r="P40" s="5">
        <v>28910930.677099999</v>
      </c>
      <c r="Q40" s="6">
        <f t="shared" si="1"/>
        <v>165173069.25033289</v>
      </c>
    </row>
    <row r="41" spans="1:17" ht="24.95" customHeight="1">
      <c r="A41" s="133"/>
      <c r="B41" s="131"/>
      <c r="C41" s="1">
        <v>16</v>
      </c>
      <c r="D41" s="5" t="s">
        <v>93</v>
      </c>
      <c r="E41" s="5">
        <v>106730046.7651419</v>
      </c>
      <c r="F41" s="5">
        <v>0</v>
      </c>
      <c r="G41" s="5">
        <v>25947503.886599999</v>
      </c>
      <c r="H41" s="6">
        <f t="shared" si="0"/>
        <v>132677550.65174191</v>
      </c>
      <c r="I41" s="12"/>
      <c r="J41" s="128"/>
      <c r="K41" s="131"/>
      <c r="L41" s="13">
        <v>14</v>
      </c>
      <c r="M41" s="5" t="s">
        <v>474</v>
      </c>
      <c r="N41" s="5">
        <v>135943529.58426175</v>
      </c>
      <c r="O41" s="5">
        <v>0</v>
      </c>
      <c r="P41" s="5">
        <v>30621600.189100001</v>
      </c>
      <c r="Q41" s="6">
        <f t="shared" si="1"/>
        <v>166565129.77336174</v>
      </c>
    </row>
    <row r="42" spans="1:17" ht="24.95" customHeight="1">
      <c r="A42" s="133"/>
      <c r="B42" s="131"/>
      <c r="C42" s="1">
        <v>17</v>
      </c>
      <c r="D42" s="5" t="s">
        <v>94</v>
      </c>
      <c r="E42" s="5">
        <v>101431648.61146244</v>
      </c>
      <c r="F42" s="5">
        <v>0</v>
      </c>
      <c r="G42" s="5">
        <v>23734220.9529</v>
      </c>
      <c r="H42" s="6">
        <f t="shared" si="0"/>
        <v>125165869.56436244</v>
      </c>
      <c r="I42" s="12"/>
      <c r="J42" s="128"/>
      <c r="K42" s="131"/>
      <c r="L42" s="13">
        <v>15</v>
      </c>
      <c r="M42" s="5" t="s">
        <v>475</v>
      </c>
      <c r="N42" s="5">
        <v>118713420.2464188</v>
      </c>
      <c r="O42" s="5">
        <v>0</v>
      </c>
      <c r="P42" s="5">
        <v>27388726.718800001</v>
      </c>
      <c r="Q42" s="6">
        <f t="shared" si="1"/>
        <v>146102146.96521881</v>
      </c>
    </row>
    <row r="43" spans="1:17" ht="24.95" customHeight="1">
      <c r="A43" s="133"/>
      <c r="B43" s="131"/>
      <c r="C43" s="1">
        <v>18</v>
      </c>
      <c r="D43" s="5" t="s">
        <v>95</v>
      </c>
      <c r="E43" s="5">
        <v>114905359.50792468</v>
      </c>
      <c r="F43" s="5">
        <v>0</v>
      </c>
      <c r="G43" s="5">
        <v>27113511.423700001</v>
      </c>
      <c r="H43" s="6">
        <f t="shared" si="0"/>
        <v>142018870.93162468</v>
      </c>
      <c r="I43" s="12"/>
      <c r="J43" s="128"/>
      <c r="K43" s="131"/>
      <c r="L43" s="13">
        <v>16</v>
      </c>
      <c r="M43" s="5" t="s">
        <v>476</v>
      </c>
      <c r="N43" s="5">
        <v>133739607.2864351</v>
      </c>
      <c r="O43" s="5">
        <v>0</v>
      </c>
      <c r="P43" s="5">
        <v>27388437.128199998</v>
      </c>
      <c r="Q43" s="6">
        <f t="shared" si="1"/>
        <v>161128044.41463509</v>
      </c>
    </row>
    <row r="44" spans="1:17" ht="24.95" customHeight="1">
      <c r="A44" s="133"/>
      <c r="B44" s="131"/>
      <c r="C44" s="1">
        <v>19</v>
      </c>
      <c r="D44" s="5" t="s">
        <v>96</v>
      </c>
      <c r="E44" s="5">
        <v>144633433.68468264</v>
      </c>
      <c r="F44" s="5">
        <v>0</v>
      </c>
      <c r="G44" s="5">
        <v>29640363.044300001</v>
      </c>
      <c r="H44" s="6">
        <f t="shared" si="0"/>
        <v>174273796.72898263</v>
      </c>
      <c r="I44" s="12"/>
      <c r="J44" s="128"/>
      <c r="K44" s="131"/>
      <c r="L44" s="13">
        <v>17</v>
      </c>
      <c r="M44" s="5" t="s">
        <v>477</v>
      </c>
      <c r="N44" s="5">
        <v>138057547.87222555</v>
      </c>
      <c r="O44" s="5">
        <v>0</v>
      </c>
      <c r="P44" s="5">
        <v>29307611.862399999</v>
      </c>
      <c r="Q44" s="6">
        <f t="shared" si="1"/>
        <v>167365159.73462555</v>
      </c>
    </row>
    <row r="45" spans="1:17" ht="24.95" customHeight="1">
      <c r="A45" s="133"/>
      <c r="B45" s="131"/>
      <c r="C45" s="1">
        <v>20</v>
      </c>
      <c r="D45" s="5" t="s">
        <v>97</v>
      </c>
      <c r="E45" s="5">
        <v>123919158.06312072</v>
      </c>
      <c r="F45" s="5">
        <v>0</v>
      </c>
      <c r="G45" s="5">
        <v>21493774.422200002</v>
      </c>
      <c r="H45" s="6">
        <f t="shared" si="0"/>
        <v>145412932.48532072</v>
      </c>
      <c r="I45" s="12"/>
      <c r="J45" s="128"/>
      <c r="K45" s="131"/>
      <c r="L45" s="13">
        <v>18</v>
      </c>
      <c r="M45" s="5" t="s">
        <v>478</v>
      </c>
      <c r="N45" s="5">
        <v>132159030.05225572</v>
      </c>
      <c r="O45" s="5">
        <v>0</v>
      </c>
      <c r="P45" s="5">
        <v>28237111.300700001</v>
      </c>
      <c r="Q45" s="6">
        <f t="shared" si="1"/>
        <v>160396141.35295573</v>
      </c>
    </row>
    <row r="46" spans="1:17" ht="24.95" customHeight="1">
      <c r="A46" s="133"/>
      <c r="B46" s="131"/>
      <c r="C46" s="16">
        <v>21</v>
      </c>
      <c r="D46" s="5" t="s">
        <v>791</v>
      </c>
      <c r="E46" s="5">
        <v>120087013.35049352</v>
      </c>
      <c r="F46" s="5">
        <v>0</v>
      </c>
      <c r="G46" s="5">
        <v>29750986.6483</v>
      </c>
      <c r="H46" s="6">
        <f t="shared" si="0"/>
        <v>149837999.99879351</v>
      </c>
      <c r="I46" s="12"/>
      <c r="J46" s="128"/>
      <c r="K46" s="131"/>
      <c r="L46" s="13">
        <v>19</v>
      </c>
      <c r="M46" s="5" t="s">
        <v>479</v>
      </c>
      <c r="N46" s="5">
        <v>144927450.50422773</v>
      </c>
      <c r="O46" s="5">
        <v>0</v>
      </c>
      <c r="P46" s="5">
        <v>31789692.7784</v>
      </c>
      <c r="Q46" s="6">
        <f t="shared" si="1"/>
        <v>176717143.28262773</v>
      </c>
    </row>
    <row r="47" spans="1:17" ht="24.95" customHeight="1">
      <c r="A47" s="1"/>
      <c r="B47" s="134" t="s">
        <v>812</v>
      </c>
      <c r="C47" s="134"/>
      <c r="D47" s="134"/>
      <c r="E47" s="15">
        <v>2541297792.5327735</v>
      </c>
      <c r="F47" s="15">
        <v>0</v>
      </c>
      <c r="G47" s="15">
        <v>571564472.84899998</v>
      </c>
      <c r="H47" s="8">
        <f t="shared" si="0"/>
        <v>3112862265.3817735</v>
      </c>
      <c r="I47" s="12"/>
      <c r="J47" s="128"/>
      <c r="K47" s="131"/>
      <c r="L47" s="13">
        <v>20</v>
      </c>
      <c r="M47" s="5" t="s">
        <v>480</v>
      </c>
      <c r="N47" s="5">
        <v>115408988.55041176</v>
      </c>
      <c r="O47" s="5">
        <v>0</v>
      </c>
      <c r="P47" s="5">
        <v>26327724.728399999</v>
      </c>
      <c r="Q47" s="6">
        <f t="shared" si="1"/>
        <v>141736713.27881175</v>
      </c>
    </row>
    <row r="48" spans="1:17" ht="24.95" customHeight="1">
      <c r="A48" s="133">
        <v>3</v>
      </c>
      <c r="B48" s="130" t="s">
        <v>25</v>
      </c>
      <c r="C48" s="17">
        <v>1</v>
      </c>
      <c r="D48" s="5" t="s">
        <v>98</v>
      </c>
      <c r="E48" s="5">
        <v>115311921.68246457</v>
      </c>
      <c r="F48" s="5">
        <v>0</v>
      </c>
      <c r="G48" s="5">
        <v>25645220.073399998</v>
      </c>
      <c r="H48" s="6">
        <f t="shared" si="0"/>
        <v>140957141.75586456</v>
      </c>
      <c r="I48" s="12"/>
      <c r="J48" s="128"/>
      <c r="K48" s="131"/>
      <c r="L48" s="13">
        <v>21</v>
      </c>
      <c r="M48" s="5" t="s">
        <v>42</v>
      </c>
      <c r="N48" s="5">
        <v>158948678.43438053</v>
      </c>
      <c r="O48" s="5">
        <v>0</v>
      </c>
      <c r="P48" s="5">
        <v>36001498.266900003</v>
      </c>
      <c r="Q48" s="6">
        <f t="shared" si="1"/>
        <v>194950176.70128053</v>
      </c>
    </row>
    <row r="49" spans="1:17" ht="24.95" customHeight="1">
      <c r="A49" s="133"/>
      <c r="B49" s="131"/>
      <c r="C49" s="1">
        <v>2</v>
      </c>
      <c r="D49" s="5" t="s">
        <v>99</v>
      </c>
      <c r="E49" s="5">
        <v>90035373.123206556</v>
      </c>
      <c r="F49" s="5">
        <v>0</v>
      </c>
      <c r="G49" s="5">
        <v>21095925.715500001</v>
      </c>
      <c r="H49" s="6">
        <f t="shared" si="0"/>
        <v>111131298.83870655</v>
      </c>
      <c r="I49" s="12"/>
      <c r="J49" s="128"/>
      <c r="K49" s="131"/>
      <c r="L49" s="13">
        <v>22</v>
      </c>
      <c r="M49" s="5" t="s">
        <v>481</v>
      </c>
      <c r="N49" s="5">
        <v>111843122.08393972</v>
      </c>
      <c r="O49" s="5">
        <v>0</v>
      </c>
      <c r="P49" s="5">
        <v>24367022.704100002</v>
      </c>
      <c r="Q49" s="6">
        <f t="shared" si="1"/>
        <v>136210144.78803971</v>
      </c>
    </row>
    <row r="50" spans="1:17" ht="24.95" customHeight="1">
      <c r="A50" s="133"/>
      <c r="B50" s="131"/>
      <c r="C50" s="1">
        <v>3</v>
      </c>
      <c r="D50" s="5" t="s">
        <v>100</v>
      </c>
      <c r="E50" s="5">
        <v>118872199.21989733</v>
      </c>
      <c r="F50" s="5">
        <v>0</v>
      </c>
      <c r="G50" s="5">
        <v>27583565.704399999</v>
      </c>
      <c r="H50" s="6">
        <f t="shared" si="0"/>
        <v>146455764.92429733</v>
      </c>
      <c r="I50" s="12"/>
      <c r="J50" s="128"/>
      <c r="K50" s="131"/>
      <c r="L50" s="13">
        <v>23</v>
      </c>
      <c r="M50" s="5" t="s">
        <v>482</v>
      </c>
      <c r="N50" s="5">
        <v>105662102.10880432</v>
      </c>
      <c r="O50" s="5">
        <v>0</v>
      </c>
      <c r="P50" s="5">
        <v>23306310.304299999</v>
      </c>
      <c r="Q50" s="6">
        <f t="shared" si="1"/>
        <v>128968412.41310431</v>
      </c>
    </row>
    <row r="51" spans="1:17" ht="24.95" customHeight="1">
      <c r="A51" s="133"/>
      <c r="B51" s="131"/>
      <c r="C51" s="1">
        <v>4</v>
      </c>
      <c r="D51" s="5" t="s">
        <v>101</v>
      </c>
      <c r="E51" s="5">
        <v>91129042.585247174</v>
      </c>
      <c r="F51" s="5">
        <v>0</v>
      </c>
      <c r="G51" s="5">
        <v>21909791.0995</v>
      </c>
      <c r="H51" s="6">
        <f t="shared" si="0"/>
        <v>113038833.68474717</v>
      </c>
      <c r="I51" s="12"/>
      <c r="J51" s="128"/>
      <c r="K51" s="131"/>
      <c r="L51" s="13">
        <v>24</v>
      </c>
      <c r="M51" s="5" t="s">
        <v>483</v>
      </c>
      <c r="N51" s="5">
        <v>128536363.45820737</v>
      </c>
      <c r="O51" s="5">
        <v>0</v>
      </c>
      <c r="P51" s="5">
        <v>29208803.554299999</v>
      </c>
      <c r="Q51" s="6">
        <f t="shared" si="1"/>
        <v>157745167.01250738</v>
      </c>
    </row>
    <row r="52" spans="1:17" ht="24.95" customHeight="1">
      <c r="A52" s="133"/>
      <c r="B52" s="131"/>
      <c r="C52" s="1">
        <v>5</v>
      </c>
      <c r="D52" s="5" t="s">
        <v>102</v>
      </c>
      <c r="E52" s="5">
        <v>122462469.36608693</v>
      </c>
      <c r="F52" s="5">
        <v>0</v>
      </c>
      <c r="G52" s="5">
        <v>28748356.960999999</v>
      </c>
      <c r="H52" s="6">
        <f t="shared" si="0"/>
        <v>151210826.32708693</v>
      </c>
      <c r="I52" s="12"/>
      <c r="J52" s="128"/>
      <c r="K52" s="131"/>
      <c r="L52" s="13">
        <v>25</v>
      </c>
      <c r="M52" s="5" t="s">
        <v>484</v>
      </c>
      <c r="N52" s="5">
        <v>127909116.66512033</v>
      </c>
      <c r="O52" s="5">
        <v>0</v>
      </c>
      <c r="P52" s="5">
        <v>28151334.568999998</v>
      </c>
      <c r="Q52" s="6">
        <f t="shared" si="1"/>
        <v>156060451.23412034</v>
      </c>
    </row>
    <row r="53" spans="1:17" ht="24.95" customHeight="1">
      <c r="A53" s="133"/>
      <c r="B53" s="131"/>
      <c r="C53" s="1">
        <v>6</v>
      </c>
      <c r="D53" s="5" t="s">
        <v>103</v>
      </c>
      <c r="E53" s="5">
        <v>106739837.07868674</v>
      </c>
      <c r="F53" s="5">
        <v>0</v>
      </c>
      <c r="G53" s="5">
        <v>23695001.228399999</v>
      </c>
      <c r="H53" s="6">
        <f t="shared" si="0"/>
        <v>130434838.30708674</v>
      </c>
      <c r="I53" s="12"/>
      <c r="J53" s="128"/>
      <c r="K53" s="131"/>
      <c r="L53" s="13">
        <v>26</v>
      </c>
      <c r="M53" s="5" t="s">
        <v>485</v>
      </c>
      <c r="N53" s="5">
        <v>121330989.23128983</v>
      </c>
      <c r="O53" s="5">
        <v>0</v>
      </c>
      <c r="P53" s="5">
        <v>27806490.0988</v>
      </c>
      <c r="Q53" s="6">
        <f t="shared" si="1"/>
        <v>149137479.33008984</v>
      </c>
    </row>
    <row r="54" spans="1:17" ht="24.95" customHeight="1">
      <c r="A54" s="133"/>
      <c r="B54" s="131"/>
      <c r="C54" s="1">
        <v>7</v>
      </c>
      <c r="D54" s="5" t="s">
        <v>104</v>
      </c>
      <c r="E54" s="5">
        <v>121061565.58664638</v>
      </c>
      <c r="F54" s="5">
        <v>0</v>
      </c>
      <c r="G54" s="5">
        <v>27393999.706599999</v>
      </c>
      <c r="H54" s="6">
        <f t="shared" si="0"/>
        <v>148455565.29324639</v>
      </c>
      <c r="I54" s="12"/>
      <c r="J54" s="128"/>
      <c r="K54" s="131"/>
      <c r="L54" s="13">
        <v>27</v>
      </c>
      <c r="M54" s="5" t="s">
        <v>486</v>
      </c>
      <c r="N54" s="5">
        <v>123879215.80947912</v>
      </c>
      <c r="O54" s="5">
        <v>0</v>
      </c>
      <c r="P54" s="5">
        <v>27584547.873300001</v>
      </c>
      <c r="Q54" s="6">
        <f t="shared" si="1"/>
        <v>151463763.68277913</v>
      </c>
    </row>
    <row r="55" spans="1:17" ht="24.95" customHeight="1">
      <c r="A55" s="133"/>
      <c r="B55" s="131"/>
      <c r="C55" s="1">
        <v>8</v>
      </c>
      <c r="D55" s="5" t="s">
        <v>105</v>
      </c>
      <c r="E55" s="5">
        <v>97000465.422597557</v>
      </c>
      <c r="F55" s="5">
        <v>0</v>
      </c>
      <c r="G55" s="5">
        <v>21955256.821600001</v>
      </c>
      <c r="H55" s="6">
        <f t="shared" si="0"/>
        <v>118955722.24419756</v>
      </c>
      <c r="I55" s="12"/>
      <c r="J55" s="128"/>
      <c r="K55" s="131"/>
      <c r="L55" s="13">
        <v>28</v>
      </c>
      <c r="M55" s="5" t="s">
        <v>487</v>
      </c>
      <c r="N55" s="5">
        <v>104345269.79885016</v>
      </c>
      <c r="O55" s="5">
        <v>0</v>
      </c>
      <c r="P55" s="5">
        <v>24236359.431600001</v>
      </c>
      <c r="Q55" s="6">
        <f t="shared" si="1"/>
        <v>128581629.23045017</v>
      </c>
    </row>
    <row r="56" spans="1:17" ht="24.95" customHeight="1">
      <c r="A56" s="133"/>
      <c r="B56" s="131"/>
      <c r="C56" s="1">
        <v>9</v>
      </c>
      <c r="D56" s="5" t="s">
        <v>106</v>
      </c>
      <c r="E56" s="5">
        <v>112572396.41039076</v>
      </c>
      <c r="F56" s="5">
        <v>0</v>
      </c>
      <c r="G56" s="5">
        <v>25530020.938200001</v>
      </c>
      <c r="H56" s="6">
        <f t="shared" si="0"/>
        <v>138102417.34859076</v>
      </c>
      <c r="I56" s="12"/>
      <c r="J56" s="128"/>
      <c r="K56" s="131"/>
      <c r="L56" s="13">
        <v>29</v>
      </c>
      <c r="M56" s="5" t="s">
        <v>488</v>
      </c>
      <c r="N56" s="5">
        <v>124855716.97642893</v>
      </c>
      <c r="O56" s="5">
        <v>0</v>
      </c>
      <c r="P56" s="5">
        <v>27502304.1468</v>
      </c>
      <c r="Q56" s="6">
        <f t="shared" si="1"/>
        <v>152358021.12322894</v>
      </c>
    </row>
    <row r="57" spans="1:17" ht="24.95" customHeight="1">
      <c r="A57" s="133"/>
      <c r="B57" s="131"/>
      <c r="C57" s="1">
        <v>10</v>
      </c>
      <c r="D57" s="5" t="s">
        <v>107</v>
      </c>
      <c r="E57" s="5">
        <v>122473555.77127552</v>
      </c>
      <c r="F57" s="5">
        <v>0</v>
      </c>
      <c r="G57" s="5">
        <v>28572980.901900001</v>
      </c>
      <c r="H57" s="6">
        <f t="shared" si="0"/>
        <v>151046536.67317551</v>
      </c>
      <c r="I57" s="12"/>
      <c r="J57" s="128"/>
      <c r="K57" s="131"/>
      <c r="L57" s="13">
        <v>30</v>
      </c>
      <c r="M57" s="5" t="s">
        <v>489</v>
      </c>
      <c r="N57" s="5">
        <v>112627371.67166841</v>
      </c>
      <c r="O57" s="5">
        <v>0</v>
      </c>
      <c r="P57" s="5">
        <v>26461515.579300001</v>
      </c>
      <c r="Q57" s="6">
        <f t="shared" si="1"/>
        <v>139088887.2509684</v>
      </c>
    </row>
    <row r="58" spans="1:17" ht="24.95" customHeight="1">
      <c r="A58" s="133"/>
      <c r="B58" s="131"/>
      <c r="C58" s="1">
        <v>11</v>
      </c>
      <c r="D58" s="5" t="s">
        <v>108</v>
      </c>
      <c r="E58" s="5">
        <v>94259039.897065178</v>
      </c>
      <c r="F58" s="5">
        <v>0</v>
      </c>
      <c r="G58" s="5">
        <v>21813878.697299998</v>
      </c>
      <c r="H58" s="6">
        <f t="shared" si="0"/>
        <v>116072918.59436518</v>
      </c>
      <c r="I58" s="12"/>
      <c r="J58" s="128"/>
      <c r="K58" s="131"/>
      <c r="L58" s="13">
        <v>31</v>
      </c>
      <c r="M58" s="5" t="s">
        <v>490</v>
      </c>
      <c r="N58" s="5">
        <v>116691830.1055434</v>
      </c>
      <c r="O58" s="5">
        <v>0</v>
      </c>
      <c r="P58" s="5">
        <v>25436712.4122</v>
      </c>
      <c r="Q58" s="6">
        <f t="shared" si="1"/>
        <v>142128542.51774341</v>
      </c>
    </row>
    <row r="59" spans="1:17" ht="24.95" customHeight="1">
      <c r="A59" s="133"/>
      <c r="B59" s="131"/>
      <c r="C59" s="1">
        <v>12</v>
      </c>
      <c r="D59" s="5" t="s">
        <v>109</v>
      </c>
      <c r="E59" s="5">
        <v>111491506.45745358</v>
      </c>
      <c r="F59" s="5">
        <v>0</v>
      </c>
      <c r="G59" s="5">
        <v>25229020.482700001</v>
      </c>
      <c r="H59" s="6">
        <f t="shared" si="0"/>
        <v>136720526.94015357</v>
      </c>
      <c r="I59" s="12"/>
      <c r="J59" s="128"/>
      <c r="K59" s="131"/>
      <c r="L59" s="13">
        <v>32</v>
      </c>
      <c r="M59" s="5" t="s">
        <v>491</v>
      </c>
      <c r="N59" s="5">
        <v>125207938.19871315</v>
      </c>
      <c r="O59" s="5">
        <v>0</v>
      </c>
      <c r="P59" s="5">
        <v>28201086.231800001</v>
      </c>
      <c r="Q59" s="6">
        <f t="shared" si="1"/>
        <v>153409024.43051314</v>
      </c>
    </row>
    <row r="60" spans="1:17" ht="24.95" customHeight="1">
      <c r="A60" s="133"/>
      <c r="B60" s="131"/>
      <c r="C60" s="1">
        <v>13</v>
      </c>
      <c r="D60" s="5" t="s">
        <v>110</v>
      </c>
      <c r="E60" s="5">
        <v>111522940.72011201</v>
      </c>
      <c r="F60" s="5">
        <v>0</v>
      </c>
      <c r="G60" s="5">
        <v>25235912.738600001</v>
      </c>
      <c r="H60" s="6">
        <f t="shared" si="0"/>
        <v>136758853.45871201</v>
      </c>
      <c r="I60" s="12"/>
      <c r="J60" s="128"/>
      <c r="K60" s="131"/>
      <c r="L60" s="13">
        <v>33</v>
      </c>
      <c r="M60" s="5" t="s">
        <v>492</v>
      </c>
      <c r="N60" s="5">
        <v>121350078.18587348</v>
      </c>
      <c r="O60" s="5">
        <v>0</v>
      </c>
      <c r="P60" s="5">
        <v>25508357.123199999</v>
      </c>
      <c r="Q60" s="6">
        <f t="shared" si="1"/>
        <v>146858435.30907348</v>
      </c>
    </row>
    <row r="61" spans="1:17" ht="24.95" customHeight="1">
      <c r="A61" s="133"/>
      <c r="B61" s="131"/>
      <c r="C61" s="1">
        <v>14</v>
      </c>
      <c r="D61" s="5" t="s">
        <v>111</v>
      </c>
      <c r="E61" s="5">
        <v>115019323.11315295</v>
      </c>
      <c r="F61" s="5">
        <v>0</v>
      </c>
      <c r="G61" s="5">
        <v>25876139.607000001</v>
      </c>
      <c r="H61" s="6">
        <f t="shared" si="0"/>
        <v>140895462.72015294</v>
      </c>
      <c r="I61" s="12"/>
      <c r="J61" s="129"/>
      <c r="K61" s="132"/>
      <c r="L61" s="13">
        <v>34</v>
      </c>
      <c r="M61" s="5" t="s">
        <v>493</v>
      </c>
      <c r="N61" s="5">
        <v>118933033.12153608</v>
      </c>
      <c r="O61" s="5">
        <v>0</v>
      </c>
      <c r="P61" s="5">
        <v>26519375.778499998</v>
      </c>
      <c r="Q61" s="6">
        <f t="shared" si="1"/>
        <v>145452408.90003607</v>
      </c>
    </row>
    <row r="62" spans="1:17" ht="24.95" customHeight="1">
      <c r="A62" s="133"/>
      <c r="B62" s="131"/>
      <c r="C62" s="1">
        <v>15</v>
      </c>
      <c r="D62" s="5" t="s">
        <v>112</v>
      </c>
      <c r="E62" s="5">
        <v>105081423.42873466</v>
      </c>
      <c r="F62" s="5">
        <v>0</v>
      </c>
      <c r="G62" s="5">
        <v>23334634.7027</v>
      </c>
      <c r="H62" s="6">
        <f t="shared" si="0"/>
        <v>128416058.13143466</v>
      </c>
      <c r="I62" s="12"/>
      <c r="J62" s="19"/>
      <c r="K62" s="120" t="s">
        <v>830</v>
      </c>
      <c r="L62" s="121"/>
      <c r="M62" s="122"/>
      <c r="N62" s="15">
        <v>4223311258.960351</v>
      </c>
      <c r="O62" s="15">
        <v>0</v>
      </c>
      <c r="P62" s="15">
        <v>932431598.86779988</v>
      </c>
      <c r="Q62" s="8">
        <f t="shared" si="1"/>
        <v>5155742857.8281507</v>
      </c>
    </row>
    <row r="63" spans="1:17" ht="24.95" customHeight="1">
      <c r="A63" s="133"/>
      <c r="B63" s="131"/>
      <c r="C63" s="1">
        <v>16</v>
      </c>
      <c r="D63" s="5" t="s">
        <v>113</v>
      </c>
      <c r="E63" s="5">
        <v>107293426.88101274</v>
      </c>
      <c r="F63" s="5">
        <v>0</v>
      </c>
      <c r="G63" s="5">
        <v>24946901.3334</v>
      </c>
      <c r="H63" s="6">
        <f t="shared" si="0"/>
        <v>132240328.21441273</v>
      </c>
      <c r="I63" s="12"/>
      <c r="J63" s="127">
        <v>21</v>
      </c>
      <c r="K63" s="130" t="s">
        <v>43</v>
      </c>
      <c r="L63" s="13">
        <v>1</v>
      </c>
      <c r="M63" s="5" t="s">
        <v>494</v>
      </c>
      <c r="N63" s="5">
        <v>95225379.351588041</v>
      </c>
      <c r="O63" s="5">
        <v>0</v>
      </c>
      <c r="P63" s="5">
        <v>22136680.738400001</v>
      </c>
      <c r="Q63" s="6">
        <f t="shared" si="1"/>
        <v>117362060.08998804</v>
      </c>
    </row>
    <row r="64" spans="1:17" ht="24.95" customHeight="1">
      <c r="A64" s="133"/>
      <c r="B64" s="131"/>
      <c r="C64" s="1">
        <v>17</v>
      </c>
      <c r="D64" s="5" t="s">
        <v>114</v>
      </c>
      <c r="E64" s="5">
        <v>100152036.18162121</v>
      </c>
      <c r="F64" s="5">
        <v>0</v>
      </c>
      <c r="G64" s="5">
        <v>23613568.355500001</v>
      </c>
      <c r="H64" s="6">
        <f t="shared" si="0"/>
        <v>123765604.53712121</v>
      </c>
      <c r="I64" s="12"/>
      <c r="J64" s="128"/>
      <c r="K64" s="131"/>
      <c r="L64" s="13">
        <v>2</v>
      </c>
      <c r="M64" s="5" t="s">
        <v>495</v>
      </c>
      <c r="N64" s="5">
        <v>155594498.98716119</v>
      </c>
      <c r="O64" s="5">
        <v>0</v>
      </c>
      <c r="P64" s="5">
        <v>28974319.91</v>
      </c>
      <c r="Q64" s="6">
        <f t="shared" si="1"/>
        <v>184568818.89716119</v>
      </c>
    </row>
    <row r="65" spans="1:17" ht="24.95" customHeight="1">
      <c r="A65" s="133"/>
      <c r="B65" s="131"/>
      <c r="C65" s="1">
        <v>18</v>
      </c>
      <c r="D65" s="5" t="s">
        <v>115</v>
      </c>
      <c r="E65" s="5">
        <v>124429350.34129065</v>
      </c>
      <c r="F65" s="5">
        <v>0</v>
      </c>
      <c r="G65" s="5">
        <v>27900899.068999998</v>
      </c>
      <c r="H65" s="6">
        <f t="shared" si="0"/>
        <v>152330249.41029066</v>
      </c>
      <c r="I65" s="12"/>
      <c r="J65" s="128"/>
      <c r="K65" s="131"/>
      <c r="L65" s="13">
        <v>3</v>
      </c>
      <c r="M65" s="5" t="s">
        <v>496</v>
      </c>
      <c r="N65" s="5">
        <v>131055963.52576193</v>
      </c>
      <c r="O65" s="5">
        <v>0</v>
      </c>
      <c r="P65" s="5">
        <v>29637714.025400002</v>
      </c>
      <c r="Q65" s="6">
        <f t="shared" si="1"/>
        <v>160693677.55116194</v>
      </c>
    </row>
    <row r="66" spans="1:17" ht="24.95" customHeight="1">
      <c r="A66" s="133"/>
      <c r="B66" s="131"/>
      <c r="C66" s="1">
        <v>19</v>
      </c>
      <c r="D66" s="5" t="s">
        <v>116</v>
      </c>
      <c r="E66" s="5">
        <v>103827080.14822656</v>
      </c>
      <c r="F66" s="5">
        <v>0</v>
      </c>
      <c r="G66" s="5">
        <v>23879933.776900001</v>
      </c>
      <c r="H66" s="6">
        <f t="shared" si="0"/>
        <v>127707013.92512655</v>
      </c>
      <c r="I66" s="12"/>
      <c r="J66" s="128"/>
      <c r="K66" s="131"/>
      <c r="L66" s="13">
        <v>4</v>
      </c>
      <c r="M66" s="5" t="s">
        <v>497</v>
      </c>
      <c r="N66" s="5">
        <v>108208768.56850874</v>
      </c>
      <c r="O66" s="5">
        <v>0</v>
      </c>
      <c r="P66" s="5">
        <v>25108691.008499999</v>
      </c>
      <c r="Q66" s="6">
        <f t="shared" si="1"/>
        <v>133317459.57700874</v>
      </c>
    </row>
    <row r="67" spans="1:17" ht="24.95" customHeight="1">
      <c r="A67" s="133"/>
      <c r="B67" s="131"/>
      <c r="C67" s="1">
        <v>20</v>
      </c>
      <c r="D67" s="5" t="s">
        <v>117</v>
      </c>
      <c r="E67" s="5">
        <v>109243399.6686285</v>
      </c>
      <c r="F67" s="5">
        <v>0</v>
      </c>
      <c r="G67" s="5">
        <v>25016287.2379</v>
      </c>
      <c r="H67" s="6">
        <f t="shared" si="0"/>
        <v>134259686.9065285</v>
      </c>
      <c r="I67" s="12"/>
      <c r="J67" s="128"/>
      <c r="K67" s="131"/>
      <c r="L67" s="13">
        <v>5</v>
      </c>
      <c r="M67" s="5" t="s">
        <v>498</v>
      </c>
      <c r="N67" s="5">
        <v>144112986.08843166</v>
      </c>
      <c r="O67" s="5">
        <v>0</v>
      </c>
      <c r="P67" s="5">
        <v>32089561.684099998</v>
      </c>
      <c r="Q67" s="6">
        <f t="shared" si="1"/>
        <v>176202547.77253166</v>
      </c>
    </row>
    <row r="68" spans="1:17" ht="24.95" customHeight="1">
      <c r="A68" s="133"/>
      <c r="B68" s="131"/>
      <c r="C68" s="1">
        <v>21</v>
      </c>
      <c r="D68" s="5" t="s">
        <v>118</v>
      </c>
      <c r="E68" s="5">
        <v>113629002.5939492</v>
      </c>
      <c r="F68" s="5">
        <v>0</v>
      </c>
      <c r="G68" s="5">
        <v>26177545.489300001</v>
      </c>
      <c r="H68" s="6">
        <f t="shared" si="0"/>
        <v>139806548.08324921</v>
      </c>
      <c r="I68" s="12"/>
      <c r="J68" s="128"/>
      <c r="K68" s="131"/>
      <c r="L68" s="13">
        <v>6</v>
      </c>
      <c r="M68" s="5" t="s">
        <v>499</v>
      </c>
      <c r="N68" s="5">
        <v>176313520.72337422</v>
      </c>
      <c r="O68" s="5">
        <v>0</v>
      </c>
      <c r="P68" s="5">
        <v>33862029.827200003</v>
      </c>
      <c r="Q68" s="6">
        <f t="shared" si="1"/>
        <v>210175550.55057421</v>
      </c>
    </row>
    <row r="69" spans="1:17" ht="24.95" customHeight="1">
      <c r="A69" s="133"/>
      <c r="B69" s="131"/>
      <c r="C69" s="1">
        <v>22</v>
      </c>
      <c r="D69" s="5" t="s">
        <v>119</v>
      </c>
      <c r="E69" s="5">
        <v>97667101.757296681</v>
      </c>
      <c r="F69" s="5">
        <v>0</v>
      </c>
      <c r="G69" s="5">
        <v>23616174.6708</v>
      </c>
      <c r="H69" s="6">
        <f t="shared" si="0"/>
        <v>121283276.42809668</v>
      </c>
      <c r="I69" s="12"/>
      <c r="J69" s="128"/>
      <c r="K69" s="131"/>
      <c r="L69" s="13">
        <v>7</v>
      </c>
      <c r="M69" s="5" t="s">
        <v>500</v>
      </c>
      <c r="N69" s="5">
        <v>120117522.52196851</v>
      </c>
      <c r="O69" s="5">
        <v>0</v>
      </c>
      <c r="P69" s="5">
        <v>25350441.23</v>
      </c>
      <c r="Q69" s="6">
        <f t="shared" si="1"/>
        <v>145467963.7519685</v>
      </c>
    </row>
    <row r="70" spans="1:17" ht="24.95" customHeight="1">
      <c r="A70" s="133"/>
      <c r="B70" s="131"/>
      <c r="C70" s="1">
        <v>23</v>
      </c>
      <c r="D70" s="5" t="s">
        <v>120</v>
      </c>
      <c r="E70" s="5">
        <v>101983453.64762068</v>
      </c>
      <c r="F70" s="5">
        <v>0</v>
      </c>
      <c r="G70" s="5">
        <v>24734921.0242</v>
      </c>
      <c r="H70" s="6">
        <f t="shared" si="0"/>
        <v>126718374.67182067</v>
      </c>
      <c r="I70" s="12"/>
      <c r="J70" s="128"/>
      <c r="K70" s="131"/>
      <c r="L70" s="13">
        <v>8</v>
      </c>
      <c r="M70" s="5" t="s">
        <v>501</v>
      </c>
      <c r="N70" s="5">
        <v>127607422.51528248</v>
      </c>
      <c r="O70" s="5">
        <v>0</v>
      </c>
      <c r="P70" s="5">
        <v>26671669.321400002</v>
      </c>
      <c r="Q70" s="6">
        <f t="shared" si="1"/>
        <v>154279091.8366825</v>
      </c>
    </row>
    <row r="71" spans="1:17" ht="24.95" customHeight="1">
      <c r="A71" s="133"/>
      <c r="B71" s="131"/>
      <c r="C71" s="1">
        <v>24</v>
      </c>
      <c r="D71" s="5" t="s">
        <v>121</v>
      </c>
      <c r="E71" s="5">
        <v>104459738.90981445</v>
      </c>
      <c r="F71" s="5">
        <v>0</v>
      </c>
      <c r="G71" s="5">
        <v>22654965.5964</v>
      </c>
      <c r="H71" s="6">
        <f t="shared" si="0"/>
        <v>127114704.50621444</v>
      </c>
      <c r="I71" s="12"/>
      <c r="J71" s="128"/>
      <c r="K71" s="131"/>
      <c r="L71" s="13">
        <v>9</v>
      </c>
      <c r="M71" s="5" t="s">
        <v>502</v>
      </c>
      <c r="N71" s="5">
        <v>158528475.43355352</v>
      </c>
      <c r="O71" s="5">
        <v>0</v>
      </c>
      <c r="P71" s="5">
        <v>33675707.243900001</v>
      </c>
      <c r="Q71" s="6">
        <f t="shared" si="1"/>
        <v>192204182.67745352</v>
      </c>
    </row>
    <row r="72" spans="1:17" ht="24.95" customHeight="1">
      <c r="A72" s="133"/>
      <c r="B72" s="131"/>
      <c r="C72" s="1">
        <v>25</v>
      </c>
      <c r="D72" s="5" t="s">
        <v>122</v>
      </c>
      <c r="E72" s="5">
        <v>123076712.99904752</v>
      </c>
      <c r="F72" s="5">
        <v>0</v>
      </c>
      <c r="G72" s="5">
        <v>27589183.761799999</v>
      </c>
      <c r="H72" s="6">
        <f t="shared" si="0"/>
        <v>150665896.76084751</v>
      </c>
      <c r="I72" s="12"/>
      <c r="J72" s="128"/>
      <c r="K72" s="131"/>
      <c r="L72" s="13">
        <v>10</v>
      </c>
      <c r="M72" s="5" t="s">
        <v>503</v>
      </c>
      <c r="N72" s="5">
        <v>110384544.58187571</v>
      </c>
      <c r="O72" s="5">
        <v>0</v>
      </c>
      <c r="P72" s="5">
        <v>25336019.618799999</v>
      </c>
      <c r="Q72" s="6">
        <f t="shared" si="1"/>
        <v>135720564.20067573</v>
      </c>
    </row>
    <row r="73" spans="1:17" ht="24.95" customHeight="1">
      <c r="A73" s="133"/>
      <c r="B73" s="131"/>
      <c r="C73" s="1">
        <v>26</v>
      </c>
      <c r="D73" s="5" t="s">
        <v>123</v>
      </c>
      <c r="E73" s="5">
        <v>91680669.142774999</v>
      </c>
      <c r="F73" s="5">
        <v>0</v>
      </c>
      <c r="G73" s="5">
        <v>20675150.593499999</v>
      </c>
      <c r="H73" s="6">
        <f t="shared" ref="H73:H136" si="2">E73+F73+G73</f>
        <v>112355819.736275</v>
      </c>
      <c r="I73" s="12"/>
      <c r="J73" s="128"/>
      <c r="K73" s="131"/>
      <c r="L73" s="13">
        <v>11</v>
      </c>
      <c r="M73" s="5" t="s">
        <v>504</v>
      </c>
      <c r="N73" s="5">
        <v>116594887.7841896</v>
      </c>
      <c r="O73" s="5">
        <v>0</v>
      </c>
      <c r="P73" s="5">
        <v>27062384.940499999</v>
      </c>
      <c r="Q73" s="6">
        <f t="shared" ref="Q73:Q136" si="3">N73+O73+P73</f>
        <v>143657272.7246896</v>
      </c>
    </row>
    <row r="74" spans="1:17" ht="24.95" customHeight="1">
      <c r="A74" s="133"/>
      <c r="B74" s="131"/>
      <c r="C74" s="1">
        <v>27</v>
      </c>
      <c r="D74" s="5" t="s">
        <v>124</v>
      </c>
      <c r="E74" s="5">
        <v>112492929.73544148</v>
      </c>
      <c r="F74" s="5">
        <v>0</v>
      </c>
      <c r="G74" s="5">
        <v>24946901.3334</v>
      </c>
      <c r="H74" s="6">
        <f t="shared" si="2"/>
        <v>137439831.06884149</v>
      </c>
      <c r="I74" s="12"/>
      <c r="J74" s="128"/>
      <c r="K74" s="131"/>
      <c r="L74" s="13">
        <v>12</v>
      </c>
      <c r="M74" s="5" t="s">
        <v>505</v>
      </c>
      <c r="N74" s="5">
        <v>128629504.68702838</v>
      </c>
      <c r="O74" s="5">
        <v>0</v>
      </c>
      <c r="P74" s="5">
        <v>29514232.599300001</v>
      </c>
      <c r="Q74" s="6">
        <f t="shared" si="3"/>
        <v>158143737.28632838</v>
      </c>
    </row>
    <row r="75" spans="1:17" ht="24.95" customHeight="1">
      <c r="A75" s="133"/>
      <c r="B75" s="131"/>
      <c r="C75" s="1">
        <v>28</v>
      </c>
      <c r="D75" s="5" t="s">
        <v>125</v>
      </c>
      <c r="E75" s="5">
        <v>91713317.749984086</v>
      </c>
      <c r="F75" s="5">
        <v>0</v>
      </c>
      <c r="G75" s="5">
        <v>21278831.129900001</v>
      </c>
      <c r="H75" s="6">
        <f t="shared" si="2"/>
        <v>112992148.87988409</v>
      </c>
      <c r="I75" s="12"/>
      <c r="J75" s="128"/>
      <c r="K75" s="131"/>
      <c r="L75" s="13">
        <v>13</v>
      </c>
      <c r="M75" s="5" t="s">
        <v>506</v>
      </c>
      <c r="N75" s="5">
        <v>107047844.68107611</v>
      </c>
      <c r="O75" s="5">
        <v>0</v>
      </c>
      <c r="P75" s="5">
        <v>23262029.757199999</v>
      </c>
      <c r="Q75" s="6">
        <f t="shared" si="3"/>
        <v>130309874.43827611</v>
      </c>
    </row>
    <row r="76" spans="1:17" ht="24.95" customHeight="1">
      <c r="A76" s="133"/>
      <c r="B76" s="131"/>
      <c r="C76" s="1">
        <v>29</v>
      </c>
      <c r="D76" s="5" t="s">
        <v>126</v>
      </c>
      <c r="E76" s="5">
        <v>119608889.73788249</v>
      </c>
      <c r="F76" s="5">
        <v>0</v>
      </c>
      <c r="G76" s="5">
        <v>24441102.415199999</v>
      </c>
      <c r="H76" s="6">
        <f t="shared" si="2"/>
        <v>144049992.15308249</v>
      </c>
      <c r="I76" s="12"/>
      <c r="J76" s="128"/>
      <c r="K76" s="131"/>
      <c r="L76" s="13">
        <v>14</v>
      </c>
      <c r="M76" s="5" t="s">
        <v>507</v>
      </c>
      <c r="N76" s="5">
        <v>122844397.67171091</v>
      </c>
      <c r="O76" s="5">
        <v>0</v>
      </c>
      <c r="P76" s="5">
        <v>27270079.309099998</v>
      </c>
      <c r="Q76" s="6">
        <f t="shared" si="3"/>
        <v>150114476.98081091</v>
      </c>
    </row>
    <row r="77" spans="1:17" ht="24.95" customHeight="1">
      <c r="A77" s="133"/>
      <c r="B77" s="131"/>
      <c r="C77" s="1">
        <v>30</v>
      </c>
      <c r="D77" s="5" t="s">
        <v>127</v>
      </c>
      <c r="E77" s="5">
        <v>98970468.041312635</v>
      </c>
      <c r="F77" s="5">
        <v>0</v>
      </c>
      <c r="G77" s="5">
        <v>21710784.448600002</v>
      </c>
      <c r="H77" s="6">
        <f t="shared" si="2"/>
        <v>120681252.48991263</v>
      </c>
      <c r="I77" s="12"/>
      <c r="J77" s="128"/>
      <c r="K77" s="131"/>
      <c r="L77" s="13">
        <v>15</v>
      </c>
      <c r="M77" s="5" t="s">
        <v>508</v>
      </c>
      <c r="N77" s="5">
        <v>142119336.22524023</v>
      </c>
      <c r="O77" s="5">
        <v>0</v>
      </c>
      <c r="P77" s="5">
        <v>28491051.1395</v>
      </c>
      <c r="Q77" s="6">
        <f t="shared" si="3"/>
        <v>170610387.36474022</v>
      </c>
    </row>
    <row r="78" spans="1:17" ht="24.95" customHeight="1">
      <c r="A78" s="133"/>
      <c r="B78" s="132"/>
      <c r="C78" s="1">
        <v>31</v>
      </c>
      <c r="D78" s="5" t="s">
        <v>128</v>
      </c>
      <c r="E78" s="5">
        <v>149598688.60150206</v>
      </c>
      <c r="F78" s="5">
        <v>0</v>
      </c>
      <c r="G78" s="5">
        <v>35519274.461499996</v>
      </c>
      <c r="H78" s="6">
        <f t="shared" si="2"/>
        <v>185117963.06300205</v>
      </c>
      <c r="I78" s="12"/>
      <c r="J78" s="128"/>
      <c r="K78" s="131"/>
      <c r="L78" s="13">
        <v>16</v>
      </c>
      <c r="M78" s="5" t="s">
        <v>509</v>
      </c>
      <c r="N78" s="5">
        <v>113865129.6549055</v>
      </c>
      <c r="O78" s="5">
        <v>0</v>
      </c>
      <c r="P78" s="5">
        <v>25541860.6076</v>
      </c>
      <c r="Q78" s="6">
        <f t="shared" si="3"/>
        <v>139406990.2625055</v>
      </c>
    </row>
    <row r="79" spans="1:17" ht="24.95" customHeight="1">
      <c r="A79" s="1"/>
      <c r="B79" s="120" t="s">
        <v>813</v>
      </c>
      <c r="C79" s="121"/>
      <c r="D79" s="122"/>
      <c r="E79" s="15">
        <v>3384859326.0004249</v>
      </c>
      <c r="F79" s="15">
        <v>0</v>
      </c>
      <c r="G79" s="15">
        <v>772322130.07610023</v>
      </c>
      <c r="H79" s="8">
        <f t="shared" si="2"/>
        <v>4157181456.0765252</v>
      </c>
      <c r="I79" s="12"/>
      <c r="J79" s="128"/>
      <c r="K79" s="131"/>
      <c r="L79" s="13">
        <v>17</v>
      </c>
      <c r="M79" s="5" t="s">
        <v>510</v>
      </c>
      <c r="N79" s="5">
        <v>112210534.45949247</v>
      </c>
      <c r="O79" s="5">
        <v>0</v>
      </c>
      <c r="P79" s="5">
        <v>23524630.5009</v>
      </c>
      <c r="Q79" s="6">
        <f t="shared" si="3"/>
        <v>135735164.96039248</v>
      </c>
    </row>
    <row r="80" spans="1:17" ht="24.95" customHeight="1">
      <c r="A80" s="133">
        <v>4</v>
      </c>
      <c r="B80" s="130" t="s">
        <v>26</v>
      </c>
      <c r="C80" s="1">
        <v>1</v>
      </c>
      <c r="D80" s="5" t="s">
        <v>129</v>
      </c>
      <c r="E80" s="5">
        <v>168265271.06833401</v>
      </c>
      <c r="F80" s="5">
        <v>0</v>
      </c>
      <c r="G80" s="5">
        <v>39434417.350900002</v>
      </c>
      <c r="H80" s="6">
        <f t="shared" si="2"/>
        <v>207699688.41923401</v>
      </c>
      <c r="I80" s="12"/>
      <c r="J80" s="128"/>
      <c r="K80" s="131"/>
      <c r="L80" s="13">
        <v>18</v>
      </c>
      <c r="M80" s="5" t="s">
        <v>511</v>
      </c>
      <c r="N80" s="5">
        <v>116446403.28583044</v>
      </c>
      <c r="O80" s="5">
        <v>0</v>
      </c>
      <c r="P80" s="5">
        <v>25679705.7267</v>
      </c>
      <c r="Q80" s="6">
        <f t="shared" si="3"/>
        <v>142126109.01253045</v>
      </c>
    </row>
    <row r="81" spans="1:17" ht="24.95" customHeight="1">
      <c r="A81" s="133"/>
      <c r="B81" s="131"/>
      <c r="C81" s="1">
        <v>2</v>
      </c>
      <c r="D81" s="5" t="s">
        <v>130</v>
      </c>
      <c r="E81" s="5">
        <v>110660818.93952632</v>
      </c>
      <c r="F81" s="5">
        <v>0</v>
      </c>
      <c r="G81" s="5">
        <v>26875394.881999999</v>
      </c>
      <c r="H81" s="6">
        <f t="shared" si="2"/>
        <v>137536213.82152632</v>
      </c>
      <c r="I81" s="12"/>
      <c r="J81" s="128"/>
      <c r="K81" s="131"/>
      <c r="L81" s="13">
        <v>19</v>
      </c>
      <c r="M81" s="5" t="s">
        <v>512</v>
      </c>
      <c r="N81" s="5">
        <v>140884569.91083416</v>
      </c>
      <c r="O81" s="5">
        <v>0</v>
      </c>
      <c r="P81" s="5">
        <v>27016687.546</v>
      </c>
      <c r="Q81" s="6">
        <f t="shared" si="3"/>
        <v>167901257.45683417</v>
      </c>
    </row>
    <row r="82" spans="1:17" ht="24.95" customHeight="1">
      <c r="A82" s="133"/>
      <c r="B82" s="131"/>
      <c r="C82" s="1">
        <v>3</v>
      </c>
      <c r="D82" s="5" t="s">
        <v>131</v>
      </c>
      <c r="E82" s="5">
        <v>113838688.69197403</v>
      </c>
      <c r="F82" s="5">
        <v>0</v>
      </c>
      <c r="G82" s="5">
        <v>27691171.563900001</v>
      </c>
      <c r="H82" s="6">
        <f t="shared" si="2"/>
        <v>141529860.25587404</v>
      </c>
      <c r="I82" s="12"/>
      <c r="J82" s="128"/>
      <c r="K82" s="131"/>
      <c r="L82" s="13">
        <v>20</v>
      </c>
      <c r="M82" s="5" t="s">
        <v>513</v>
      </c>
      <c r="N82" s="5">
        <v>108260052.03961682</v>
      </c>
      <c r="O82" s="5">
        <v>0</v>
      </c>
      <c r="P82" s="5">
        <v>24094544.774900001</v>
      </c>
      <c r="Q82" s="6">
        <f t="shared" si="3"/>
        <v>132354596.81451683</v>
      </c>
    </row>
    <row r="83" spans="1:17" ht="24.95" customHeight="1">
      <c r="A83" s="133"/>
      <c r="B83" s="131"/>
      <c r="C83" s="1">
        <v>4</v>
      </c>
      <c r="D83" s="5" t="s">
        <v>132</v>
      </c>
      <c r="E83" s="5">
        <v>137596263.69518727</v>
      </c>
      <c r="F83" s="5">
        <v>0</v>
      </c>
      <c r="G83" s="5">
        <v>34501531.302199997</v>
      </c>
      <c r="H83" s="6">
        <f t="shared" si="2"/>
        <v>172097794.99738726</v>
      </c>
      <c r="I83" s="12"/>
      <c r="J83" s="129"/>
      <c r="K83" s="132"/>
      <c r="L83" s="13">
        <v>21</v>
      </c>
      <c r="M83" s="5" t="s">
        <v>514</v>
      </c>
      <c r="N83" s="5">
        <v>129310988.28809416</v>
      </c>
      <c r="O83" s="5">
        <v>0</v>
      </c>
      <c r="P83" s="5">
        <v>27903819.3484</v>
      </c>
      <c r="Q83" s="6">
        <f t="shared" si="3"/>
        <v>157214807.63649416</v>
      </c>
    </row>
    <row r="84" spans="1:17" ht="24.95" customHeight="1">
      <c r="A84" s="133"/>
      <c r="B84" s="131"/>
      <c r="C84" s="1">
        <v>5</v>
      </c>
      <c r="D84" s="5" t="s">
        <v>133</v>
      </c>
      <c r="E84" s="5">
        <v>104499885.76974434</v>
      </c>
      <c r="F84" s="5">
        <v>0</v>
      </c>
      <c r="G84" s="5">
        <v>24516795.392099999</v>
      </c>
      <c r="H84" s="6">
        <f t="shared" si="2"/>
        <v>129016681.16184434</v>
      </c>
      <c r="I84" s="12"/>
      <c r="J84" s="19"/>
      <c r="K84" s="120" t="s">
        <v>831</v>
      </c>
      <c r="L84" s="121"/>
      <c r="M84" s="122"/>
      <c r="N84" s="15">
        <v>2665362730.9855256</v>
      </c>
      <c r="O84" s="15">
        <v>0</v>
      </c>
      <c r="P84" s="15">
        <v>572203860.85780001</v>
      </c>
      <c r="Q84" s="8">
        <f t="shared" si="3"/>
        <v>3237566591.8433256</v>
      </c>
    </row>
    <row r="85" spans="1:17" ht="24.95" customHeight="1">
      <c r="A85" s="133"/>
      <c r="B85" s="131"/>
      <c r="C85" s="1">
        <v>6</v>
      </c>
      <c r="D85" s="5" t="s">
        <v>134</v>
      </c>
      <c r="E85" s="5">
        <v>120302670.75974226</v>
      </c>
      <c r="F85" s="5">
        <v>0</v>
      </c>
      <c r="G85" s="5">
        <v>28944114.195</v>
      </c>
      <c r="H85" s="6">
        <f t="shared" si="2"/>
        <v>149246784.95474225</v>
      </c>
      <c r="I85" s="12"/>
      <c r="J85" s="127">
        <v>22</v>
      </c>
      <c r="K85" s="130" t="s">
        <v>44</v>
      </c>
      <c r="L85" s="13">
        <v>1</v>
      </c>
      <c r="M85" s="5" t="s">
        <v>515</v>
      </c>
      <c r="N85" s="5">
        <v>138122698.72974527</v>
      </c>
      <c r="O85" s="5">
        <v>-4284409.3099999996</v>
      </c>
      <c r="P85" s="5">
        <v>29529997.975000001</v>
      </c>
      <c r="Q85" s="6">
        <f t="shared" si="3"/>
        <v>163368287.39474526</v>
      </c>
    </row>
    <row r="86" spans="1:17" ht="24.95" customHeight="1">
      <c r="A86" s="133"/>
      <c r="B86" s="131"/>
      <c r="C86" s="1">
        <v>7</v>
      </c>
      <c r="D86" s="5" t="s">
        <v>135</v>
      </c>
      <c r="E86" s="5">
        <v>111493437.00086758</v>
      </c>
      <c r="F86" s="5">
        <v>0</v>
      </c>
      <c r="G86" s="5">
        <v>27169560.999699999</v>
      </c>
      <c r="H86" s="6">
        <f t="shared" si="2"/>
        <v>138662998.00056759</v>
      </c>
      <c r="I86" s="12"/>
      <c r="J86" s="128"/>
      <c r="K86" s="131"/>
      <c r="L86" s="13">
        <v>2</v>
      </c>
      <c r="M86" s="5" t="s">
        <v>516</v>
      </c>
      <c r="N86" s="5">
        <v>122131635.18565312</v>
      </c>
      <c r="O86" s="5">
        <v>-4284409.3099999996</v>
      </c>
      <c r="P86" s="5">
        <v>24903904.193599999</v>
      </c>
      <c r="Q86" s="6">
        <f t="shared" si="3"/>
        <v>142751130.06925312</v>
      </c>
    </row>
    <row r="87" spans="1:17" ht="24.95" customHeight="1">
      <c r="A87" s="133"/>
      <c r="B87" s="131"/>
      <c r="C87" s="1">
        <v>8</v>
      </c>
      <c r="D87" s="5" t="s">
        <v>136</v>
      </c>
      <c r="E87" s="5">
        <v>99688986.13827233</v>
      </c>
      <c r="F87" s="5">
        <v>0</v>
      </c>
      <c r="G87" s="5">
        <v>23577016.0211</v>
      </c>
      <c r="H87" s="6">
        <f t="shared" si="2"/>
        <v>123266002.15937233</v>
      </c>
      <c r="I87" s="12"/>
      <c r="J87" s="128"/>
      <c r="K87" s="131"/>
      <c r="L87" s="13">
        <v>3</v>
      </c>
      <c r="M87" s="5" t="s">
        <v>517</v>
      </c>
      <c r="N87" s="5">
        <v>154136042.33629936</v>
      </c>
      <c r="O87" s="5">
        <v>-4284409.3099999996</v>
      </c>
      <c r="P87" s="5">
        <v>33303884.5788</v>
      </c>
      <c r="Q87" s="6">
        <f t="shared" si="3"/>
        <v>183155517.60509935</v>
      </c>
    </row>
    <row r="88" spans="1:17" ht="24.95" customHeight="1">
      <c r="A88" s="133"/>
      <c r="B88" s="131"/>
      <c r="C88" s="1">
        <v>9</v>
      </c>
      <c r="D88" s="5" t="s">
        <v>137</v>
      </c>
      <c r="E88" s="5">
        <v>110723306.13227689</v>
      </c>
      <c r="F88" s="5">
        <v>0</v>
      </c>
      <c r="G88" s="5">
        <v>27159193.6567</v>
      </c>
      <c r="H88" s="6">
        <f t="shared" si="2"/>
        <v>137882499.78897691</v>
      </c>
      <c r="I88" s="12"/>
      <c r="J88" s="128"/>
      <c r="K88" s="131"/>
      <c r="L88" s="13">
        <v>4</v>
      </c>
      <c r="M88" s="5" t="s">
        <v>518</v>
      </c>
      <c r="N88" s="5">
        <v>122043339.70392996</v>
      </c>
      <c r="O88" s="5">
        <v>-4284409.3099999996</v>
      </c>
      <c r="P88" s="5">
        <v>25927433.1622</v>
      </c>
      <c r="Q88" s="6">
        <f t="shared" si="3"/>
        <v>143686363.55612996</v>
      </c>
    </row>
    <row r="89" spans="1:17" ht="24.95" customHeight="1">
      <c r="A89" s="133"/>
      <c r="B89" s="131"/>
      <c r="C89" s="1">
        <v>10</v>
      </c>
      <c r="D89" s="5" t="s">
        <v>138</v>
      </c>
      <c r="E89" s="5">
        <v>175168261.70414677</v>
      </c>
      <c r="F89" s="5">
        <v>0</v>
      </c>
      <c r="G89" s="5">
        <v>42944892.357299998</v>
      </c>
      <c r="H89" s="6">
        <f t="shared" si="2"/>
        <v>218113154.06144679</v>
      </c>
      <c r="I89" s="12"/>
      <c r="J89" s="128"/>
      <c r="K89" s="131"/>
      <c r="L89" s="13">
        <v>5</v>
      </c>
      <c r="M89" s="5" t="s">
        <v>519</v>
      </c>
      <c r="N89" s="5">
        <v>166871153.05067539</v>
      </c>
      <c r="O89" s="5">
        <v>-4284409.3099999996</v>
      </c>
      <c r="P89" s="5">
        <v>32896083.114999998</v>
      </c>
      <c r="Q89" s="6">
        <f t="shared" si="3"/>
        <v>195482826.8556754</v>
      </c>
    </row>
    <row r="90" spans="1:17" ht="24.95" customHeight="1">
      <c r="A90" s="133"/>
      <c r="B90" s="131"/>
      <c r="C90" s="1">
        <v>11</v>
      </c>
      <c r="D90" s="5" t="s">
        <v>139</v>
      </c>
      <c r="E90" s="5">
        <v>121742153.42336315</v>
      </c>
      <c r="F90" s="5">
        <v>0</v>
      </c>
      <c r="G90" s="5">
        <v>30023360.392299999</v>
      </c>
      <c r="H90" s="6">
        <f t="shared" si="2"/>
        <v>151765513.81566316</v>
      </c>
      <c r="I90" s="12"/>
      <c r="J90" s="128"/>
      <c r="K90" s="131"/>
      <c r="L90" s="13">
        <v>6</v>
      </c>
      <c r="M90" s="5" t="s">
        <v>520</v>
      </c>
      <c r="N90" s="5">
        <v>129743542.75848246</v>
      </c>
      <c r="O90" s="5">
        <v>-4284409.3099999996</v>
      </c>
      <c r="P90" s="5">
        <v>25240292.618799999</v>
      </c>
      <c r="Q90" s="6">
        <f t="shared" si="3"/>
        <v>150699426.06728244</v>
      </c>
    </row>
    <row r="91" spans="1:17" ht="24.95" customHeight="1">
      <c r="A91" s="133"/>
      <c r="B91" s="131"/>
      <c r="C91" s="1">
        <v>12</v>
      </c>
      <c r="D91" s="5" t="s">
        <v>140</v>
      </c>
      <c r="E91" s="5">
        <v>148842005.61370286</v>
      </c>
      <c r="F91" s="5">
        <v>0</v>
      </c>
      <c r="G91" s="5">
        <v>35495174.522299998</v>
      </c>
      <c r="H91" s="6">
        <f t="shared" si="2"/>
        <v>184337180.13600287</v>
      </c>
      <c r="I91" s="12"/>
      <c r="J91" s="128"/>
      <c r="K91" s="131"/>
      <c r="L91" s="13">
        <v>7</v>
      </c>
      <c r="M91" s="5" t="s">
        <v>521</v>
      </c>
      <c r="N91" s="5">
        <v>108866615.29637544</v>
      </c>
      <c r="O91" s="5">
        <v>-4284409.3099999996</v>
      </c>
      <c r="P91" s="5">
        <v>22442036.700599998</v>
      </c>
      <c r="Q91" s="6">
        <f t="shared" si="3"/>
        <v>127024242.68697543</v>
      </c>
    </row>
    <row r="92" spans="1:17" ht="24.95" customHeight="1">
      <c r="A92" s="133"/>
      <c r="B92" s="131"/>
      <c r="C92" s="1">
        <v>13</v>
      </c>
      <c r="D92" s="5" t="s">
        <v>141</v>
      </c>
      <c r="E92" s="5">
        <v>109360883.19612008</v>
      </c>
      <c r="F92" s="5">
        <v>0</v>
      </c>
      <c r="G92" s="5">
        <v>26593565.3233</v>
      </c>
      <c r="H92" s="6">
        <f t="shared" si="2"/>
        <v>135954448.51942009</v>
      </c>
      <c r="I92" s="12"/>
      <c r="J92" s="128"/>
      <c r="K92" s="131"/>
      <c r="L92" s="13">
        <v>8</v>
      </c>
      <c r="M92" s="5" t="s">
        <v>522</v>
      </c>
      <c r="N92" s="5">
        <v>127570079.0188809</v>
      </c>
      <c r="O92" s="5">
        <v>-4284409.3099999996</v>
      </c>
      <c r="P92" s="5">
        <v>26392341.889600001</v>
      </c>
      <c r="Q92" s="6">
        <f t="shared" si="3"/>
        <v>149678011.59848091</v>
      </c>
    </row>
    <row r="93" spans="1:17" ht="24.95" customHeight="1">
      <c r="A93" s="133"/>
      <c r="B93" s="131"/>
      <c r="C93" s="1">
        <v>14</v>
      </c>
      <c r="D93" s="5" t="s">
        <v>142</v>
      </c>
      <c r="E93" s="5">
        <v>108431966.43210301</v>
      </c>
      <c r="F93" s="5">
        <v>0</v>
      </c>
      <c r="G93" s="5">
        <v>27120851.863000002</v>
      </c>
      <c r="H93" s="6">
        <f t="shared" si="2"/>
        <v>135552818.29510301</v>
      </c>
      <c r="I93" s="12"/>
      <c r="J93" s="128"/>
      <c r="K93" s="131"/>
      <c r="L93" s="13">
        <v>9</v>
      </c>
      <c r="M93" s="5" t="s">
        <v>523</v>
      </c>
      <c r="N93" s="5">
        <v>125108471.83963978</v>
      </c>
      <c r="O93" s="5">
        <v>-4284409.3099999996</v>
      </c>
      <c r="P93" s="5">
        <v>24765364.057100002</v>
      </c>
      <c r="Q93" s="6">
        <f t="shared" si="3"/>
        <v>145589426.58673978</v>
      </c>
    </row>
    <row r="94" spans="1:17" ht="24.95" customHeight="1">
      <c r="A94" s="133"/>
      <c r="B94" s="131"/>
      <c r="C94" s="1">
        <v>15</v>
      </c>
      <c r="D94" s="5" t="s">
        <v>143</v>
      </c>
      <c r="E94" s="5">
        <v>130142103.18832114</v>
      </c>
      <c r="F94" s="5">
        <v>0</v>
      </c>
      <c r="G94" s="5">
        <v>31527783.488699999</v>
      </c>
      <c r="H94" s="6">
        <f t="shared" si="2"/>
        <v>161669886.67702115</v>
      </c>
      <c r="I94" s="12"/>
      <c r="J94" s="128"/>
      <c r="K94" s="131"/>
      <c r="L94" s="13">
        <v>10</v>
      </c>
      <c r="M94" s="5" t="s">
        <v>524</v>
      </c>
      <c r="N94" s="5">
        <v>132268039.014947</v>
      </c>
      <c r="O94" s="5">
        <v>-4284409.3099999996</v>
      </c>
      <c r="P94" s="5">
        <v>26243260.655699998</v>
      </c>
      <c r="Q94" s="6">
        <f t="shared" si="3"/>
        <v>154226890.36064699</v>
      </c>
    </row>
    <row r="95" spans="1:17" ht="24.95" customHeight="1">
      <c r="A95" s="133"/>
      <c r="B95" s="131"/>
      <c r="C95" s="1">
        <v>16</v>
      </c>
      <c r="D95" s="5" t="s">
        <v>144</v>
      </c>
      <c r="E95" s="5">
        <v>124354462.27385038</v>
      </c>
      <c r="F95" s="5">
        <v>0</v>
      </c>
      <c r="G95" s="5">
        <v>30845565.985199999</v>
      </c>
      <c r="H95" s="6">
        <f t="shared" si="2"/>
        <v>155200028.25905037</v>
      </c>
      <c r="I95" s="12"/>
      <c r="J95" s="128"/>
      <c r="K95" s="131"/>
      <c r="L95" s="13">
        <v>11</v>
      </c>
      <c r="M95" s="5" t="s">
        <v>44</v>
      </c>
      <c r="N95" s="5">
        <v>116434049.89650592</v>
      </c>
      <c r="O95" s="5">
        <v>-4284409.3099999996</v>
      </c>
      <c r="P95" s="5">
        <v>24532011.9626</v>
      </c>
      <c r="Q95" s="6">
        <f t="shared" si="3"/>
        <v>136681652.54910591</v>
      </c>
    </row>
    <row r="96" spans="1:17" ht="24.95" customHeight="1">
      <c r="A96" s="133"/>
      <c r="B96" s="131"/>
      <c r="C96" s="1">
        <v>17</v>
      </c>
      <c r="D96" s="5" t="s">
        <v>145</v>
      </c>
      <c r="E96" s="5">
        <v>104174690.76294118</v>
      </c>
      <c r="F96" s="5">
        <v>0</v>
      </c>
      <c r="G96" s="5">
        <v>25231157.450599998</v>
      </c>
      <c r="H96" s="6">
        <f t="shared" si="2"/>
        <v>129405848.21354118</v>
      </c>
      <c r="I96" s="12"/>
      <c r="J96" s="128"/>
      <c r="K96" s="131"/>
      <c r="L96" s="13">
        <v>12</v>
      </c>
      <c r="M96" s="5" t="s">
        <v>525</v>
      </c>
      <c r="N96" s="5">
        <v>148652199.15293375</v>
      </c>
      <c r="O96" s="5">
        <v>-4284409.3099999996</v>
      </c>
      <c r="P96" s="5">
        <v>29128451.6679</v>
      </c>
      <c r="Q96" s="6">
        <f t="shared" si="3"/>
        <v>173496241.51083374</v>
      </c>
    </row>
    <row r="97" spans="1:17" ht="24.95" customHeight="1">
      <c r="A97" s="133"/>
      <c r="B97" s="131"/>
      <c r="C97" s="1">
        <v>18</v>
      </c>
      <c r="D97" s="5" t="s">
        <v>146</v>
      </c>
      <c r="E97" s="5">
        <v>107943952.91995665</v>
      </c>
      <c r="F97" s="5">
        <v>0</v>
      </c>
      <c r="G97" s="5">
        <v>25909957.785100002</v>
      </c>
      <c r="H97" s="6">
        <f t="shared" si="2"/>
        <v>133853910.70505665</v>
      </c>
      <c r="I97" s="12"/>
      <c r="J97" s="128"/>
      <c r="K97" s="131"/>
      <c r="L97" s="13">
        <v>13</v>
      </c>
      <c r="M97" s="5" t="s">
        <v>526</v>
      </c>
      <c r="N97" s="5">
        <v>98119323.230801672</v>
      </c>
      <c r="O97" s="5">
        <v>-4284409.3099999996</v>
      </c>
      <c r="P97" s="5">
        <v>20369842.300500002</v>
      </c>
      <c r="Q97" s="6">
        <f t="shared" si="3"/>
        <v>114204756.22130167</v>
      </c>
    </row>
    <row r="98" spans="1:17" ht="24.95" customHeight="1">
      <c r="A98" s="133"/>
      <c r="B98" s="131"/>
      <c r="C98" s="1">
        <v>19</v>
      </c>
      <c r="D98" s="5" t="s">
        <v>147</v>
      </c>
      <c r="E98" s="5">
        <v>116570303.80820429</v>
      </c>
      <c r="F98" s="5">
        <v>0</v>
      </c>
      <c r="G98" s="5">
        <v>27980125.050999999</v>
      </c>
      <c r="H98" s="6">
        <f t="shared" si="2"/>
        <v>144550428.85920429</v>
      </c>
      <c r="I98" s="12"/>
      <c r="J98" s="128"/>
      <c r="K98" s="131"/>
      <c r="L98" s="13">
        <v>14</v>
      </c>
      <c r="M98" s="5" t="s">
        <v>527</v>
      </c>
      <c r="N98" s="5">
        <v>142650763.28745794</v>
      </c>
      <c r="O98" s="5">
        <v>-4284409.3099999996</v>
      </c>
      <c r="P98" s="5">
        <v>28949368.849300001</v>
      </c>
      <c r="Q98" s="6">
        <f t="shared" si="3"/>
        <v>167315722.82675794</v>
      </c>
    </row>
    <row r="99" spans="1:17" ht="24.95" customHeight="1">
      <c r="A99" s="133"/>
      <c r="B99" s="131"/>
      <c r="C99" s="1">
        <v>20</v>
      </c>
      <c r="D99" s="5" t="s">
        <v>148</v>
      </c>
      <c r="E99" s="5">
        <v>117966199.99960959</v>
      </c>
      <c r="F99" s="5">
        <v>0</v>
      </c>
      <c r="G99" s="5">
        <v>28836907.7599</v>
      </c>
      <c r="H99" s="6">
        <f t="shared" si="2"/>
        <v>146803107.75950959</v>
      </c>
      <c r="I99" s="12"/>
      <c r="J99" s="128"/>
      <c r="K99" s="131"/>
      <c r="L99" s="13">
        <v>15</v>
      </c>
      <c r="M99" s="5" t="s">
        <v>528</v>
      </c>
      <c r="N99" s="5">
        <v>95256526.516022235</v>
      </c>
      <c r="O99" s="5">
        <v>-4284409.3099999996</v>
      </c>
      <c r="P99" s="5">
        <v>20114133.812800001</v>
      </c>
      <c r="Q99" s="6">
        <f t="shared" si="3"/>
        <v>111086251.01882224</v>
      </c>
    </row>
    <row r="100" spans="1:17" ht="24.95" customHeight="1">
      <c r="A100" s="133"/>
      <c r="B100" s="132"/>
      <c r="C100" s="1">
        <v>21</v>
      </c>
      <c r="D100" s="5" t="s">
        <v>149</v>
      </c>
      <c r="E100" s="5">
        <v>113264923.71280932</v>
      </c>
      <c r="F100" s="5">
        <v>0</v>
      </c>
      <c r="G100" s="5">
        <v>27726675.369800001</v>
      </c>
      <c r="H100" s="6">
        <f t="shared" si="2"/>
        <v>140991599.08260933</v>
      </c>
      <c r="I100" s="12"/>
      <c r="J100" s="128"/>
      <c r="K100" s="131"/>
      <c r="L100" s="13">
        <v>16</v>
      </c>
      <c r="M100" s="5" t="s">
        <v>529</v>
      </c>
      <c r="N100" s="5">
        <v>138100254.26401696</v>
      </c>
      <c r="O100" s="5">
        <v>-4284409.3099999996</v>
      </c>
      <c r="P100" s="5">
        <v>29402867.707600001</v>
      </c>
      <c r="Q100" s="6">
        <f t="shared" si="3"/>
        <v>163218712.66161695</v>
      </c>
    </row>
    <row r="101" spans="1:17" ht="24.95" customHeight="1">
      <c r="A101" s="1"/>
      <c r="B101" s="120" t="s">
        <v>814</v>
      </c>
      <c r="C101" s="121"/>
      <c r="D101" s="122"/>
      <c r="E101" s="15">
        <v>2555031235.2310534</v>
      </c>
      <c r="F101" s="15">
        <v>0</v>
      </c>
      <c r="G101" s="15">
        <v>620105212.71209991</v>
      </c>
      <c r="H101" s="8">
        <f t="shared" si="2"/>
        <v>3175136447.9431534</v>
      </c>
      <c r="I101" s="12"/>
      <c r="J101" s="128"/>
      <c r="K101" s="131"/>
      <c r="L101" s="13">
        <v>17</v>
      </c>
      <c r="M101" s="5" t="s">
        <v>530</v>
      </c>
      <c r="N101" s="5">
        <v>172716742.20287156</v>
      </c>
      <c r="O101" s="5">
        <v>-4284409.3099999996</v>
      </c>
      <c r="P101" s="5">
        <v>36368158.409699999</v>
      </c>
      <c r="Q101" s="6">
        <f t="shared" si="3"/>
        <v>204800491.30257156</v>
      </c>
    </row>
    <row r="102" spans="1:17" ht="24.95" customHeight="1">
      <c r="A102" s="133">
        <v>5</v>
      </c>
      <c r="B102" s="130" t="s">
        <v>27</v>
      </c>
      <c r="C102" s="1">
        <v>1</v>
      </c>
      <c r="D102" s="5" t="s">
        <v>150</v>
      </c>
      <c r="E102" s="5">
        <v>190976906.45318007</v>
      </c>
      <c r="F102" s="5">
        <v>0</v>
      </c>
      <c r="G102" s="5">
        <v>36866269.134900004</v>
      </c>
      <c r="H102" s="6">
        <f t="shared" si="2"/>
        <v>227843175.58808008</v>
      </c>
      <c r="I102" s="12"/>
      <c r="J102" s="128"/>
      <c r="K102" s="131"/>
      <c r="L102" s="13">
        <v>18</v>
      </c>
      <c r="M102" s="5" t="s">
        <v>531</v>
      </c>
      <c r="N102" s="5">
        <v>130466169.6405277</v>
      </c>
      <c r="O102" s="5">
        <v>-4284409.3099999996</v>
      </c>
      <c r="P102" s="5">
        <v>27095004.488400001</v>
      </c>
      <c r="Q102" s="6">
        <f t="shared" si="3"/>
        <v>153276764.81892771</v>
      </c>
    </row>
    <row r="103" spans="1:17" ht="24.95" customHeight="1">
      <c r="A103" s="133"/>
      <c r="B103" s="131"/>
      <c r="C103" s="1">
        <v>2</v>
      </c>
      <c r="D103" s="5" t="s">
        <v>27</v>
      </c>
      <c r="E103" s="5">
        <v>230624728.49273047</v>
      </c>
      <c r="F103" s="5">
        <v>0</v>
      </c>
      <c r="G103" s="5">
        <v>46387196.7619</v>
      </c>
      <c r="H103" s="6">
        <f t="shared" si="2"/>
        <v>277011925.25463045</v>
      </c>
      <c r="I103" s="12"/>
      <c r="J103" s="128"/>
      <c r="K103" s="131"/>
      <c r="L103" s="13">
        <v>19</v>
      </c>
      <c r="M103" s="5" t="s">
        <v>532</v>
      </c>
      <c r="N103" s="5">
        <v>123531363.55098242</v>
      </c>
      <c r="O103" s="5">
        <v>-4284409.3099999996</v>
      </c>
      <c r="P103" s="5">
        <v>24097741.919199999</v>
      </c>
      <c r="Q103" s="6">
        <f t="shared" si="3"/>
        <v>143344696.16018242</v>
      </c>
    </row>
    <row r="104" spans="1:17" ht="24.95" customHeight="1">
      <c r="A104" s="133"/>
      <c r="B104" s="131"/>
      <c r="C104" s="1">
        <v>3</v>
      </c>
      <c r="D104" s="5" t="s">
        <v>151</v>
      </c>
      <c r="E104" s="5">
        <v>100862910.10493124</v>
      </c>
      <c r="F104" s="5">
        <v>0</v>
      </c>
      <c r="G104" s="5">
        <v>22664225.515099999</v>
      </c>
      <c r="H104" s="6">
        <f t="shared" si="2"/>
        <v>123527135.62003124</v>
      </c>
      <c r="I104" s="12"/>
      <c r="J104" s="128"/>
      <c r="K104" s="131"/>
      <c r="L104" s="13">
        <v>20</v>
      </c>
      <c r="M104" s="5" t="s">
        <v>533</v>
      </c>
      <c r="N104" s="5">
        <v>132455487.59961832</v>
      </c>
      <c r="O104" s="5">
        <v>-4284409.3099999996</v>
      </c>
      <c r="P104" s="5">
        <v>26450433.7612</v>
      </c>
      <c r="Q104" s="6">
        <f t="shared" si="3"/>
        <v>154621512.05081832</v>
      </c>
    </row>
    <row r="105" spans="1:17" ht="24.95" customHeight="1">
      <c r="A105" s="133"/>
      <c r="B105" s="131"/>
      <c r="C105" s="1">
        <v>4</v>
      </c>
      <c r="D105" s="5" t="s">
        <v>152</v>
      </c>
      <c r="E105" s="5">
        <v>119203480.11603978</v>
      </c>
      <c r="F105" s="5">
        <v>0</v>
      </c>
      <c r="G105" s="5">
        <v>26527769.364399999</v>
      </c>
      <c r="H105" s="6">
        <f t="shared" si="2"/>
        <v>145731249.48043978</v>
      </c>
      <c r="I105" s="12"/>
      <c r="J105" s="129"/>
      <c r="K105" s="132"/>
      <c r="L105" s="13">
        <v>21</v>
      </c>
      <c r="M105" s="5" t="s">
        <v>534</v>
      </c>
      <c r="N105" s="5">
        <v>129603120.05860904</v>
      </c>
      <c r="O105" s="5">
        <v>-4284409.3099999996</v>
      </c>
      <c r="P105" s="5">
        <v>25936526.306600001</v>
      </c>
      <c r="Q105" s="6">
        <f t="shared" si="3"/>
        <v>151255237.05520904</v>
      </c>
    </row>
    <row r="106" spans="1:17" ht="24.95" customHeight="1">
      <c r="A106" s="133"/>
      <c r="B106" s="131"/>
      <c r="C106" s="1">
        <v>5</v>
      </c>
      <c r="D106" s="5" t="s">
        <v>153</v>
      </c>
      <c r="E106" s="5">
        <v>151214523.67502153</v>
      </c>
      <c r="F106" s="5">
        <v>0</v>
      </c>
      <c r="G106" s="5">
        <v>32358675.8215</v>
      </c>
      <c r="H106" s="6">
        <f t="shared" si="2"/>
        <v>183573199.49652153</v>
      </c>
      <c r="I106" s="12"/>
      <c r="J106" s="19"/>
      <c r="K106" s="120" t="s">
        <v>832</v>
      </c>
      <c r="L106" s="121"/>
      <c r="M106" s="122"/>
      <c r="N106" s="15">
        <v>2754847616.3349757</v>
      </c>
      <c r="O106" s="15">
        <v>-89972595.51000002</v>
      </c>
      <c r="P106" s="15">
        <v>564089140.1322</v>
      </c>
      <c r="Q106" s="8">
        <f t="shared" si="3"/>
        <v>3228964160.9571753</v>
      </c>
    </row>
    <row r="107" spans="1:17" ht="24.95" customHeight="1">
      <c r="A107" s="133"/>
      <c r="B107" s="131"/>
      <c r="C107" s="1">
        <v>6</v>
      </c>
      <c r="D107" s="5" t="s">
        <v>154</v>
      </c>
      <c r="E107" s="5">
        <v>100131953.38756192</v>
      </c>
      <c r="F107" s="5">
        <v>0</v>
      </c>
      <c r="G107" s="5">
        <v>22995980.490899999</v>
      </c>
      <c r="H107" s="6">
        <f t="shared" si="2"/>
        <v>123127933.87846191</v>
      </c>
      <c r="I107" s="12"/>
      <c r="J107" s="127">
        <v>23</v>
      </c>
      <c r="K107" s="130" t="s">
        <v>45</v>
      </c>
      <c r="L107" s="13">
        <v>1</v>
      </c>
      <c r="M107" s="5" t="s">
        <v>535</v>
      </c>
      <c r="N107" s="5">
        <v>111932059.33927941</v>
      </c>
      <c r="O107" s="5">
        <v>0</v>
      </c>
      <c r="P107" s="5">
        <v>25108273.477200001</v>
      </c>
      <c r="Q107" s="6">
        <f t="shared" si="3"/>
        <v>137040332.81647941</v>
      </c>
    </row>
    <row r="108" spans="1:17" ht="24.95" customHeight="1">
      <c r="A108" s="133"/>
      <c r="B108" s="131"/>
      <c r="C108" s="1">
        <v>7</v>
      </c>
      <c r="D108" s="5" t="s">
        <v>155</v>
      </c>
      <c r="E108" s="5">
        <v>159747706.71467131</v>
      </c>
      <c r="F108" s="5">
        <v>0</v>
      </c>
      <c r="G108" s="5">
        <v>34373705.039700001</v>
      </c>
      <c r="H108" s="6">
        <f t="shared" si="2"/>
        <v>194121411.75437132</v>
      </c>
      <c r="I108" s="12"/>
      <c r="J108" s="128"/>
      <c r="K108" s="131"/>
      <c r="L108" s="13">
        <v>2</v>
      </c>
      <c r="M108" s="5" t="s">
        <v>536</v>
      </c>
      <c r="N108" s="5">
        <v>184065782.71974236</v>
      </c>
      <c r="O108" s="5">
        <v>0</v>
      </c>
      <c r="P108" s="5">
        <v>29916867.246199999</v>
      </c>
      <c r="Q108" s="6">
        <f t="shared" si="3"/>
        <v>213982649.96594235</v>
      </c>
    </row>
    <row r="109" spans="1:17" ht="24.95" customHeight="1">
      <c r="A109" s="133"/>
      <c r="B109" s="131"/>
      <c r="C109" s="1">
        <v>8</v>
      </c>
      <c r="D109" s="5" t="s">
        <v>156</v>
      </c>
      <c r="E109" s="5">
        <v>161260654.21918193</v>
      </c>
      <c r="F109" s="5">
        <v>0</v>
      </c>
      <c r="G109" s="5">
        <v>32293286.267099999</v>
      </c>
      <c r="H109" s="6">
        <f t="shared" si="2"/>
        <v>193553940.48628193</v>
      </c>
      <c r="I109" s="12"/>
      <c r="J109" s="128"/>
      <c r="K109" s="131"/>
      <c r="L109" s="13">
        <v>3</v>
      </c>
      <c r="M109" s="5" t="s">
        <v>537</v>
      </c>
      <c r="N109" s="5">
        <v>141074868.48779032</v>
      </c>
      <c r="O109" s="5">
        <v>0</v>
      </c>
      <c r="P109" s="5">
        <v>29454101.489100002</v>
      </c>
      <c r="Q109" s="6">
        <f t="shared" si="3"/>
        <v>170528969.97689033</v>
      </c>
    </row>
    <row r="110" spans="1:17" ht="24.95" customHeight="1">
      <c r="A110" s="133"/>
      <c r="B110" s="131"/>
      <c r="C110" s="1">
        <v>9</v>
      </c>
      <c r="D110" s="5" t="s">
        <v>157</v>
      </c>
      <c r="E110" s="5">
        <v>113429021.26062587</v>
      </c>
      <c r="F110" s="5">
        <v>0</v>
      </c>
      <c r="G110" s="5">
        <v>26878000.219599999</v>
      </c>
      <c r="H110" s="6">
        <f t="shared" si="2"/>
        <v>140307021.48022586</v>
      </c>
      <c r="I110" s="12"/>
      <c r="J110" s="128"/>
      <c r="K110" s="131"/>
      <c r="L110" s="13">
        <v>4</v>
      </c>
      <c r="M110" s="5" t="s">
        <v>35</v>
      </c>
      <c r="N110" s="5">
        <v>85911456.510494471</v>
      </c>
      <c r="O110" s="5">
        <v>0</v>
      </c>
      <c r="P110" s="5">
        <v>20962205.051800001</v>
      </c>
      <c r="Q110" s="6">
        <f t="shared" si="3"/>
        <v>106873661.56229447</v>
      </c>
    </row>
    <row r="111" spans="1:17" ht="24.95" customHeight="1">
      <c r="A111" s="133"/>
      <c r="B111" s="131"/>
      <c r="C111" s="1">
        <v>10</v>
      </c>
      <c r="D111" s="5" t="s">
        <v>158</v>
      </c>
      <c r="E111" s="5">
        <v>129909333.26658428</v>
      </c>
      <c r="F111" s="5">
        <v>0</v>
      </c>
      <c r="G111" s="5">
        <v>31107586.570099998</v>
      </c>
      <c r="H111" s="6">
        <f t="shared" si="2"/>
        <v>161016919.83668429</v>
      </c>
      <c r="I111" s="12"/>
      <c r="J111" s="128"/>
      <c r="K111" s="131"/>
      <c r="L111" s="13">
        <v>5</v>
      </c>
      <c r="M111" s="5" t="s">
        <v>538</v>
      </c>
      <c r="N111" s="5">
        <v>149065342.60484067</v>
      </c>
      <c r="O111" s="5">
        <v>0</v>
      </c>
      <c r="P111" s="5">
        <v>29718961.0394</v>
      </c>
      <c r="Q111" s="6">
        <f t="shared" si="3"/>
        <v>178784303.64424068</v>
      </c>
    </row>
    <row r="112" spans="1:17" ht="24.95" customHeight="1">
      <c r="A112" s="133"/>
      <c r="B112" s="131"/>
      <c r="C112" s="1">
        <v>11</v>
      </c>
      <c r="D112" s="5" t="s">
        <v>159</v>
      </c>
      <c r="E112" s="5">
        <v>100519734.4544107</v>
      </c>
      <c r="F112" s="5">
        <v>0</v>
      </c>
      <c r="G112" s="5">
        <v>24614212.687600002</v>
      </c>
      <c r="H112" s="6">
        <f t="shared" si="2"/>
        <v>125133947.1420107</v>
      </c>
      <c r="I112" s="12"/>
      <c r="J112" s="128"/>
      <c r="K112" s="131"/>
      <c r="L112" s="13">
        <v>6</v>
      </c>
      <c r="M112" s="5" t="s">
        <v>539</v>
      </c>
      <c r="N112" s="5">
        <v>128119766.13025522</v>
      </c>
      <c r="O112" s="5">
        <v>0</v>
      </c>
      <c r="P112" s="5">
        <v>29618646.860300001</v>
      </c>
      <c r="Q112" s="6">
        <f t="shared" si="3"/>
        <v>157738412.99055523</v>
      </c>
    </row>
    <row r="113" spans="1:17" ht="24.95" customHeight="1">
      <c r="A113" s="133"/>
      <c r="B113" s="131"/>
      <c r="C113" s="1">
        <v>12</v>
      </c>
      <c r="D113" s="5" t="s">
        <v>160</v>
      </c>
      <c r="E113" s="5">
        <v>155665283.40530583</v>
      </c>
      <c r="F113" s="5">
        <v>0</v>
      </c>
      <c r="G113" s="5">
        <v>34928676.439499997</v>
      </c>
      <c r="H113" s="6">
        <f t="shared" si="2"/>
        <v>190593959.84480584</v>
      </c>
      <c r="I113" s="12"/>
      <c r="J113" s="128"/>
      <c r="K113" s="131"/>
      <c r="L113" s="13">
        <v>7</v>
      </c>
      <c r="M113" s="5" t="s">
        <v>540</v>
      </c>
      <c r="N113" s="5">
        <v>129500540.87321663</v>
      </c>
      <c r="O113" s="5">
        <v>0</v>
      </c>
      <c r="P113" s="5">
        <v>29872386.132100001</v>
      </c>
      <c r="Q113" s="6">
        <f t="shared" si="3"/>
        <v>159372927.00531662</v>
      </c>
    </row>
    <row r="114" spans="1:17" ht="24.95" customHeight="1">
      <c r="A114" s="133"/>
      <c r="B114" s="131"/>
      <c r="C114" s="1">
        <v>13</v>
      </c>
      <c r="D114" s="5" t="s">
        <v>161</v>
      </c>
      <c r="E114" s="5">
        <v>128027266.69788164</v>
      </c>
      <c r="F114" s="5">
        <v>0</v>
      </c>
      <c r="G114" s="5">
        <v>26336407.904899999</v>
      </c>
      <c r="H114" s="6">
        <f t="shared" si="2"/>
        <v>154363674.60278165</v>
      </c>
      <c r="I114" s="12"/>
      <c r="J114" s="128"/>
      <c r="K114" s="131"/>
      <c r="L114" s="13">
        <v>8</v>
      </c>
      <c r="M114" s="5" t="s">
        <v>541</v>
      </c>
      <c r="N114" s="5">
        <v>152709549.67734516</v>
      </c>
      <c r="O114" s="5">
        <v>0</v>
      </c>
      <c r="P114" s="5">
        <v>38906164.474699996</v>
      </c>
      <c r="Q114" s="6">
        <f t="shared" si="3"/>
        <v>191615714.15204516</v>
      </c>
    </row>
    <row r="115" spans="1:17" ht="24.95" customHeight="1">
      <c r="A115" s="133"/>
      <c r="B115" s="131"/>
      <c r="C115" s="1">
        <v>14</v>
      </c>
      <c r="D115" s="5" t="s">
        <v>162</v>
      </c>
      <c r="E115" s="5">
        <v>149495591.18721968</v>
      </c>
      <c r="F115" s="5">
        <v>0</v>
      </c>
      <c r="G115" s="5">
        <v>33047322.2359</v>
      </c>
      <c r="H115" s="6">
        <f t="shared" si="2"/>
        <v>182542913.42311966</v>
      </c>
      <c r="I115" s="12"/>
      <c r="J115" s="128"/>
      <c r="K115" s="131"/>
      <c r="L115" s="13">
        <v>9</v>
      </c>
      <c r="M115" s="5" t="s">
        <v>542</v>
      </c>
      <c r="N115" s="5">
        <v>110398992.6120016</v>
      </c>
      <c r="O115" s="5">
        <v>0</v>
      </c>
      <c r="P115" s="5">
        <v>26392607.727899998</v>
      </c>
      <c r="Q115" s="6">
        <f t="shared" si="3"/>
        <v>136791600.3399016</v>
      </c>
    </row>
    <row r="116" spans="1:17" ht="24.95" customHeight="1">
      <c r="A116" s="133"/>
      <c r="B116" s="131"/>
      <c r="C116" s="1">
        <v>15</v>
      </c>
      <c r="D116" s="5" t="s">
        <v>163</v>
      </c>
      <c r="E116" s="5">
        <v>191575293.55073634</v>
      </c>
      <c r="F116" s="5">
        <v>0</v>
      </c>
      <c r="G116" s="5">
        <v>40212082.933899999</v>
      </c>
      <c r="H116" s="6">
        <f t="shared" si="2"/>
        <v>231787376.48463634</v>
      </c>
      <c r="I116" s="12"/>
      <c r="J116" s="128"/>
      <c r="K116" s="131"/>
      <c r="L116" s="13">
        <v>10</v>
      </c>
      <c r="M116" s="5" t="s">
        <v>543</v>
      </c>
      <c r="N116" s="5">
        <v>146811570.37500936</v>
      </c>
      <c r="O116" s="5">
        <v>0</v>
      </c>
      <c r="P116" s="5">
        <v>24976741.4329</v>
      </c>
      <c r="Q116" s="6">
        <f t="shared" si="3"/>
        <v>171788311.80790937</v>
      </c>
    </row>
    <row r="117" spans="1:17" ht="24.95" customHeight="1">
      <c r="A117" s="133"/>
      <c r="B117" s="131"/>
      <c r="C117" s="1">
        <v>16</v>
      </c>
      <c r="D117" s="5" t="s">
        <v>164</v>
      </c>
      <c r="E117" s="5">
        <v>143620193.13620931</v>
      </c>
      <c r="F117" s="5">
        <v>0</v>
      </c>
      <c r="G117" s="5">
        <v>31340301.565400001</v>
      </c>
      <c r="H117" s="6">
        <f t="shared" si="2"/>
        <v>174960494.70160931</v>
      </c>
      <c r="I117" s="12"/>
      <c r="J117" s="128"/>
      <c r="K117" s="131"/>
      <c r="L117" s="13">
        <v>11</v>
      </c>
      <c r="M117" s="5" t="s">
        <v>544</v>
      </c>
      <c r="N117" s="5">
        <v>116381841.3271613</v>
      </c>
      <c r="O117" s="5">
        <v>0</v>
      </c>
      <c r="P117" s="5">
        <v>24086424.134100001</v>
      </c>
      <c r="Q117" s="6">
        <f t="shared" si="3"/>
        <v>140468265.4612613</v>
      </c>
    </row>
    <row r="118" spans="1:17" ht="24.95" customHeight="1">
      <c r="A118" s="133"/>
      <c r="B118" s="131"/>
      <c r="C118" s="1">
        <v>17</v>
      </c>
      <c r="D118" s="5" t="s">
        <v>165</v>
      </c>
      <c r="E118" s="5">
        <v>141261472.26845241</v>
      </c>
      <c r="F118" s="5">
        <v>0</v>
      </c>
      <c r="G118" s="5">
        <v>30527942.0524</v>
      </c>
      <c r="H118" s="6">
        <f t="shared" si="2"/>
        <v>171789414.3208524</v>
      </c>
      <c r="I118" s="12"/>
      <c r="J118" s="128"/>
      <c r="K118" s="131"/>
      <c r="L118" s="13">
        <v>12</v>
      </c>
      <c r="M118" s="5" t="s">
        <v>545</v>
      </c>
      <c r="N118" s="5">
        <v>103374171.94599214</v>
      </c>
      <c r="O118" s="5">
        <v>0</v>
      </c>
      <c r="P118" s="5">
        <v>22979145.567899998</v>
      </c>
      <c r="Q118" s="6">
        <f t="shared" si="3"/>
        <v>126353317.51389214</v>
      </c>
    </row>
    <row r="119" spans="1:17" ht="24.95" customHeight="1">
      <c r="A119" s="133"/>
      <c r="B119" s="131"/>
      <c r="C119" s="1">
        <v>18</v>
      </c>
      <c r="D119" s="5" t="s">
        <v>166</v>
      </c>
      <c r="E119" s="5">
        <v>198657381.26591027</v>
      </c>
      <c r="F119" s="5">
        <v>0</v>
      </c>
      <c r="G119" s="5">
        <v>38081391.235399999</v>
      </c>
      <c r="H119" s="6">
        <f t="shared" si="2"/>
        <v>236738772.50131026</v>
      </c>
      <c r="I119" s="12"/>
      <c r="J119" s="128"/>
      <c r="K119" s="131"/>
      <c r="L119" s="13">
        <v>13</v>
      </c>
      <c r="M119" s="5" t="s">
        <v>546</v>
      </c>
      <c r="N119" s="5">
        <v>86494909.828957379</v>
      </c>
      <c r="O119" s="5">
        <v>0</v>
      </c>
      <c r="P119" s="5">
        <v>21122580.318599999</v>
      </c>
      <c r="Q119" s="6">
        <f t="shared" si="3"/>
        <v>107617490.14755738</v>
      </c>
    </row>
    <row r="120" spans="1:17" ht="24.95" customHeight="1">
      <c r="A120" s="133"/>
      <c r="B120" s="131"/>
      <c r="C120" s="1">
        <v>19</v>
      </c>
      <c r="D120" s="5" t="s">
        <v>167</v>
      </c>
      <c r="E120" s="5">
        <v>110564352.62756638</v>
      </c>
      <c r="F120" s="5">
        <v>0</v>
      </c>
      <c r="G120" s="5">
        <v>24431017.682700001</v>
      </c>
      <c r="H120" s="6">
        <f t="shared" si="2"/>
        <v>134995370.31026638</v>
      </c>
      <c r="I120" s="12"/>
      <c r="J120" s="128"/>
      <c r="K120" s="131"/>
      <c r="L120" s="13">
        <v>14</v>
      </c>
      <c r="M120" s="5" t="s">
        <v>547</v>
      </c>
      <c r="N120" s="5">
        <v>86128129.790495217</v>
      </c>
      <c r="O120" s="5">
        <v>0</v>
      </c>
      <c r="P120" s="5">
        <v>21245308.809099998</v>
      </c>
      <c r="Q120" s="6">
        <f t="shared" si="3"/>
        <v>107373438.59959522</v>
      </c>
    </row>
    <row r="121" spans="1:17" ht="24.95" customHeight="1">
      <c r="A121" s="133"/>
      <c r="B121" s="132"/>
      <c r="C121" s="1">
        <v>20</v>
      </c>
      <c r="D121" s="5" t="s">
        <v>168</v>
      </c>
      <c r="E121" s="5">
        <v>123718274.52485111</v>
      </c>
      <c r="F121" s="5">
        <v>0</v>
      </c>
      <c r="G121" s="5">
        <v>28875480.248300001</v>
      </c>
      <c r="H121" s="6">
        <f t="shared" si="2"/>
        <v>152593754.7731511</v>
      </c>
      <c r="I121" s="12"/>
      <c r="J121" s="128"/>
      <c r="K121" s="131"/>
      <c r="L121" s="13">
        <v>15</v>
      </c>
      <c r="M121" s="5" t="s">
        <v>548</v>
      </c>
      <c r="N121" s="5">
        <v>98343996.242323339</v>
      </c>
      <c r="O121" s="5">
        <v>0</v>
      </c>
      <c r="P121" s="5">
        <v>23244352.627</v>
      </c>
      <c r="Q121" s="6">
        <f t="shared" si="3"/>
        <v>121588348.86932334</v>
      </c>
    </row>
    <row r="122" spans="1:17" ht="24.95" customHeight="1">
      <c r="A122" s="1"/>
      <c r="B122" s="120" t="s">
        <v>815</v>
      </c>
      <c r="C122" s="121"/>
      <c r="D122" s="122"/>
      <c r="E122" s="15">
        <v>2900466060.809072</v>
      </c>
      <c r="F122" s="15">
        <v>0</v>
      </c>
      <c r="G122" s="15">
        <v>624847530.17120004</v>
      </c>
      <c r="H122" s="8">
        <f t="shared" si="2"/>
        <v>3525313590.9802723</v>
      </c>
      <c r="I122" s="12"/>
      <c r="J122" s="129"/>
      <c r="K122" s="132"/>
      <c r="L122" s="13">
        <v>16</v>
      </c>
      <c r="M122" s="5" t="s">
        <v>549</v>
      </c>
      <c r="N122" s="5">
        <v>119030266.38571858</v>
      </c>
      <c r="O122" s="5">
        <v>0</v>
      </c>
      <c r="P122" s="5">
        <v>24290585.497499999</v>
      </c>
      <c r="Q122" s="6">
        <f t="shared" si="3"/>
        <v>143320851.88321859</v>
      </c>
    </row>
    <row r="123" spans="1:17" ht="24.95" customHeight="1">
      <c r="A123" s="133">
        <v>6</v>
      </c>
      <c r="B123" s="130" t="s">
        <v>28</v>
      </c>
      <c r="C123" s="1">
        <v>1</v>
      </c>
      <c r="D123" s="5" t="s">
        <v>169</v>
      </c>
      <c r="E123" s="5">
        <v>140491287.43719077</v>
      </c>
      <c r="F123" s="5">
        <v>0</v>
      </c>
      <c r="G123" s="5">
        <v>32227515.219500002</v>
      </c>
      <c r="H123" s="6">
        <f t="shared" si="2"/>
        <v>172718802.65669078</v>
      </c>
      <c r="I123" s="12"/>
      <c r="J123" s="19"/>
      <c r="K123" s="120" t="s">
        <v>833</v>
      </c>
      <c r="L123" s="121"/>
      <c r="M123" s="122"/>
      <c r="N123" s="15">
        <v>1949343244.8506231</v>
      </c>
      <c r="O123" s="15">
        <v>0</v>
      </c>
      <c r="P123" s="15">
        <v>421895351.8858</v>
      </c>
      <c r="Q123" s="8">
        <f t="shared" si="3"/>
        <v>2371238596.736423</v>
      </c>
    </row>
    <row r="124" spans="1:17" ht="24.95" customHeight="1">
      <c r="A124" s="133"/>
      <c r="B124" s="131"/>
      <c r="C124" s="1">
        <v>2</v>
      </c>
      <c r="D124" s="5" t="s">
        <v>170</v>
      </c>
      <c r="E124" s="5">
        <v>161284726.38587955</v>
      </c>
      <c r="F124" s="5">
        <v>0</v>
      </c>
      <c r="G124" s="5">
        <v>37162602.156599998</v>
      </c>
      <c r="H124" s="6">
        <f t="shared" si="2"/>
        <v>198447328.54247954</v>
      </c>
      <c r="I124" s="12"/>
      <c r="J124" s="127">
        <v>24</v>
      </c>
      <c r="K124" s="130" t="s">
        <v>46</v>
      </c>
      <c r="L124" s="13">
        <v>1</v>
      </c>
      <c r="M124" s="5" t="s">
        <v>550</v>
      </c>
      <c r="N124" s="5">
        <v>167036645.64829028</v>
      </c>
      <c r="O124" s="5">
        <v>0</v>
      </c>
      <c r="P124" s="5">
        <v>224843194.87889999</v>
      </c>
      <c r="Q124" s="6">
        <f t="shared" si="3"/>
        <v>391879840.52719027</v>
      </c>
    </row>
    <row r="125" spans="1:17" ht="24.95" customHeight="1">
      <c r="A125" s="133"/>
      <c r="B125" s="131"/>
      <c r="C125" s="1">
        <v>3</v>
      </c>
      <c r="D125" s="5" t="s">
        <v>171</v>
      </c>
      <c r="E125" s="5">
        <v>107335156.72626984</v>
      </c>
      <c r="F125" s="5">
        <v>0</v>
      </c>
      <c r="G125" s="5">
        <v>25986432.655900002</v>
      </c>
      <c r="H125" s="6">
        <f t="shared" si="2"/>
        <v>133321589.38216984</v>
      </c>
      <c r="I125" s="12"/>
      <c r="J125" s="128"/>
      <c r="K125" s="131"/>
      <c r="L125" s="13">
        <v>2</v>
      </c>
      <c r="M125" s="5" t="s">
        <v>551</v>
      </c>
      <c r="N125" s="5">
        <v>214703530.92426664</v>
      </c>
      <c r="O125" s="5">
        <v>0</v>
      </c>
      <c r="P125" s="5">
        <v>237826467.55689999</v>
      </c>
      <c r="Q125" s="6">
        <f t="shared" si="3"/>
        <v>452529998.4811666</v>
      </c>
    </row>
    <row r="126" spans="1:17" ht="24.95" customHeight="1">
      <c r="A126" s="133"/>
      <c r="B126" s="131"/>
      <c r="C126" s="1">
        <v>4</v>
      </c>
      <c r="D126" s="5" t="s">
        <v>172</v>
      </c>
      <c r="E126" s="5">
        <v>132349097.35861075</v>
      </c>
      <c r="F126" s="5">
        <v>0</v>
      </c>
      <c r="G126" s="5">
        <v>29093102.548599999</v>
      </c>
      <c r="H126" s="6">
        <f t="shared" si="2"/>
        <v>161442199.90721074</v>
      </c>
      <c r="I126" s="12"/>
      <c r="J126" s="128"/>
      <c r="K126" s="131"/>
      <c r="L126" s="13">
        <v>3</v>
      </c>
      <c r="M126" s="5" t="s">
        <v>552</v>
      </c>
      <c r="N126" s="5">
        <v>346250386.65865105</v>
      </c>
      <c r="O126" s="5">
        <v>0</v>
      </c>
      <c r="P126" s="5">
        <v>272207183.2367</v>
      </c>
      <c r="Q126" s="6">
        <f t="shared" si="3"/>
        <v>618457569.89535105</v>
      </c>
    </row>
    <row r="127" spans="1:17" ht="24.95" customHeight="1">
      <c r="A127" s="133"/>
      <c r="B127" s="131"/>
      <c r="C127" s="1">
        <v>5</v>
      </c>
      <c r="D127" s="5" t="s">
        <v>173</v>
      </c>
      <c r="E127" s="5">
        <v>139087362.58686405</v>
      </c>
      <c r="F127" s="5">
        <v>0</v>
      </c>
      <c r="G127" s="5">
        <v>31930800.704700001</v>
      </c>
      <c r="H127" s="6">
        <f t="shared" si="2"/>
        <v>171018163.29156405</v>
      </c>
      <c r="I127" s="12"/>
      <c r="J127" s="128"/>
      <c r="K127" s="131"/>
      <c r="L127" s="13">
        <v>4</v>
      </c>
      <c r="M127" s="5" t="s">
        <v>553</v>
      </c>
      <c r="N127" s="5">
        <v>135329715.01926407</v>
      </c>
      <c r="O127" s="5">
        <v>0</v>
      </c>
      <c r="P127" s="5">
        <v>216631969.63789999</v>
      </c>
      <c r="Q127" s="6">
        <f t="shared" si="3"/>
        <v>351961684.6571641</v>
      </c>
    </row>
    <row r="128" spans="1:17" ht="24.95" customHeight="1">
      <c r="A128" s="133"/>
      <c r="B128" s="131"/>
      <c r="C128" s="1">
        <v>6</v>
      </c>
      <c r="D128" s="5" t="s">
        <v>174</v>
      </c>
      <c r="E128" s="5">
        <v>136744468.555152</v>
      </c>
      <c r="F128" s="5">
        <v>0</v>
      </c>
      <c r="G128" s="5">
        <v>32348969.511399999</v>
      </c>
      <c r="H128" s="6">
        <f t="shared" si="2"/>
        <v>169093438.06655198</v>
      </c>
      <c r="I128" s="12"/>
      <c r="J128" s="128"/>
      <c r="K128" s="131"/>
      <c r="L128" s="13">
        <v>5</v>
      </c>
      <c r="M128" s="5" t="s">
        <v>554</v>
      </c>
      <c r="N128" s="5">
        <v>113777925.44138271</v>
      </c>
      <c r="O128" s="5">
        <v>0</v>
      </c>
      <c r="P128" s="5">
        <v>210793591.7437</v>
      </c>
      <c r="Q128" s="6">
        <f t="shared" si="3"/>
        <v>324571517.18508267</v>
      </c>
    </row>
    <row r="129" spans="1:17" ht="24.95" customHeight="1">
      <c r="A129" s="133"/>
      <c r="B129" s="131"/>
      <c r="C129" s="1">
        <v>7</v>
      </c>
      <c r="D129" s="5" t="s">
        <v>175</v>
      </c>
      <c r="E129" s="5">
        <v>188921836.95580339</v>
      </c>
      <c r="F129" s="5">
        <v>0</v>
      </c>
      <c r="G129" s="5">
        <v>40009625.129500002</v>
      </c>
      <c r="H129" s="6">
        <f t="shared" si="2"/>
        <v>228931462.0853034</v>
      </c>
      <c r="I129" s="12"/>
      <c r="J129" s="128"/>
      <c r="K129" s="131"/>
      <c r="L129" s="13">
        <v>6</v>
      </c>
      <c r="M129" s="5" t="s">
        <v>555</v>
      </c>
      <c r="N129" s="5">
        <v>127199522.99050727</v>
      </c>
      <c r="O129" s="5">
        <v>0</v>
      </c>
      <c r="P129" s="5">
        <v>212168046.58489999</v>
      </c>
      <c r="Q129" s="6">
        <f t="shared" si="3"/>
        <v>339367569.57540727</v>
      </c>
    </row>
    <row r="130" spans="1:17" ht="24.95" customHeight="1">
      <c r="A130" s="133"/>
      <c r="B130" s="132"/>
      <c r="C130" s="1">
        <v>8</v>
      </c>
      <c r="D130" s="5" t="s">
        <v>176</v>
      </c>
      <c r="E130" s="5">
        <v>174381917.46855831</v>
      </c>
      <c r="F130" s="5">
        <v>0</v>
      </c>
      <c r="G130" s="5">
        <v>41974844.766900003</v>
      </c>
      <c r="H130" s="6">
        <f t="shared" si="2"/>
        <v>216356762.23545831</v>
      </c>
      <c r="I130" s="12"/>
      <c r="J130" s="128"/>
      <c r="K130" s="131"/>
      <c r="L130" s="13">
        <v>7</v>
      </c>
      <c r="M130" s="5" t="s">
        <v>556</v>
      </c>
      <c r="N130" s="5">
        <v>116788595.36603415</v>
      </c>
      <c r="O130" s="5">
        <v>0</v>
      </c>
      <c r="P130" s="5">
        <v>208711261.67320001</v>
      </c>
      <c r="Q130" s="6">
        <f t="shared" si="3"/>
        <v>325499857.03923416</v>
      </c>
    </row>
    <row r="131" spans="1:17" ht="24.95" customHeight="1">
      <c r="A131" s="1"/>
      <c r="B131" s="120" t="s">
        <v>816</v>
      </c>
      <c r="C131" s="121"/>
      <c r="D131" s="122"/>
      <c r="E131" s="15">
        <v>1180595853.4743285</v>
      </c>
      <c r="F131" s="15">
        <v>0</v>
      </c>
      <c r="G131" s="15">
        <v>270733892.69309998</v>
      </c>
      <c r="H131" s="8">
        <f t="shared" si="2"/>
        <v>1451329746.1674285</v>
      </c>
      <c r="I131" s="12"/>
      <c r="J131" s="128"/>
      <c r="K131" s="131"/>
      <c r="L131" s="13">
        <v>8</v>
      </c>
      <c r="M131" s="5" t="s">
        <v>557</v>
      </c>
      <c r="N131" s="5">
        <v>140893015.78785896</v>
      </c>
      <c r="O131" s="5">
        <v>0</v>
      </c>
      <c r="P131" s="5">
        <v>214872359.31690001</v>
      </c>
      <c r="Q131" s="6">
        <f t="shared" si="3"/>
        <v>355765375.10475898</v>
      </c>
    </row>
    <row r="132" spans="1:17" ht="24.95" customHeight="1">
      <c r="A132" s="133">
        <v>7</v>
      </c>
      <c r="B132" s="130" t="s">
        <v>29</v>
      </c>
      <c r="C132" s="1">
        <v>1</v>
      </c>
      <c r="D132" s="5" t="s">
        <v>177</v>
      </c>
      <c r="E132" s="5">
        <v>138950734.62534314</v>
      </c>
      <c r="F132" s="5">
        <v>-6066891.2400000002</v>
      </c>
      <c r="G132" s="5">
        <v>28020223.378199998</v>
      </c>
      <c r="H132" s="6">
        <f t="shared" si="2"/>
        <v>160904066.76354316</v>
      </c>
      <c r="I132" s="12"/>
      <c r="J132" s="128"/>
      <c r="K132" s="131"/>
      <c r="L132" s="13">
        <v>9</v>
      </c>
      <c r="M132" s="5" t="s">
        <v>558</v>
      </c>
      <c r="N132" s="5">
        <v>94079419.500841439</v>
      </c>
      <c r="O132" s="5">
        <v>0</v>
      </c>
      <c r="P132" s="5">
        <v>205008672.27180001</v>
      </c>
      <c r="Q132" s="6">
        <f t="shared" si="3"/>
        <v>299088091.77264142</v>
      </c>
    </row>
    <row r="133" spans="1:17" ht="24.95" customHeight="1">
      <c r="A133" s="133"/>
      <c r="B133" s="131"/>
      <c r="C133" s="1">
        <v>2</v>
      </c>
      <c r="D133" s="5" t="s">
        <v>178</v>
      </c>
      <c r="E133" s="5">
        <v>122602998.97241527</v>
      </c>
      <c r="F133" s="5">
        <v>-6066891.2400000002</v>
      </c>
      <c r="G133" s="5">
        <v>24350589.385600001</v>
      </c>
      <c r="H133" s="6">
        <f t="shared" si="2"/>
        <v>140886697.11801529</v>
      </c>
      <c r="I133" s="12"/>
      <c r="J133" s="128"/>
      <c r="K133" s="131"/>
      <c r="L133" s="13">
        <v>10</v>
      </c>
      <c r="M133" s="5" t="s">
        <v>559</v>
      </c>
      <c r="N133" s="5">
        <v>160414882.40705198</v>
      </c>
      <c r="O133" s="5">
        <v>0</v>
      </c>
      <c r="P133" s="5">
        <v>222986282.12079999</v>
      </c>
      <c r="Q133" s="6">
        <f t="shared" si="3"/>
        <v>383401164.52785194</v>
      </c>
    </row>
    <row r="134" spans="1:17" ht="24.95" customHeight="1">
      <c r="A134" s="133"/>
      <c r="B134" s="131"/>
      <c r="C134" s="1">
        <v>3</v>
      </c>
      <c r="D134" s="5" t="s">
        <v>179</v>
      </c>
      <c r="E134" s="5">
        <v>118716153.74544397</v>
      </c>
      <c r="F134" s="5">
        <v>-6066891.2400000002</v>
      </c>
      <c r="G134" s="5">
        <v>23264161.341600001</v>
      </c>
      <c r="H134" s="6">
        <f t="shared" si="2"/>
        <v>135913423.84704399</v>
      </c>
      <c r="I134" s="12"/>
      <c r="J134" s="128"/>
      <c r="K134" s="131"/>
      <c r="L134" s="13">
        <v>11</v>
      </c>
      <c r="M134" s="5" t="s">
        <v>560</v>
      </c>
      <c r="N134" s="5">
        <v>138670730.13046521</v>
      </c>
      <c r="O134" s="5">
        <v>0</v>
      </c>
      <c r="P134" s="5">
        <v>216344116.595</v>
      </c>
      <c r="Q134" s="6">
        <f t="shared" si="3"/>
        <v>355014846.72546518</v>
      </c>
    </row>
    <row r="135" spans="1:17" ht="24.95" customHeight="1">
      <c r="A135" s="133"/>
      <c r="B135" s="131"/>
      <c r="C135" s="1">
        <v>4</v>
      </c>
      <c r="D135" s="5" t="s">
        <v>180</v>
      </c>
      <c r="E135" s="5">
        <v>140736448.50361651</v>
      </c>
      <c r="F135" s="5">
        <v>-6066891.2400000002</v>
      </c>
      <c r="G135" s="5">
        <v>29458851.493299998</v>
      </c>
      <c r="H135" s="6">
        <f t="shared" si="2"/>
        <v>164128408.75691649</v>
      </c>
      <c r="I135" s="12"/>
      <c r="J135" s="128"/>
      <c r="K135" s="131"/>
      <c r="L135" s="13">
        <v>12</v>
      </c>
      <c r="M135" s="5" t="s">
        <v>561</v>
      </c>
      <c r="N135" s="5">
        <v>190665375.96783495</v>
      </c>
      <c r="O135" s="5">
        <v>0</v>
      </c>
      <c r="P135" s="5">
        <v>229226437.9946</v>
      </c>
      <c r="Q135" s="6">
        <f t="shared" si="3"/>
        <v>419891813.96243495</v>
      </c>
    </row>
    <row r="136" spans="1:17" ht="24.95" customHeight="1">
      <c r="A136" s="133"/>
      <c r="B136" s="131"/>
      <c r="C136" s="1">
        <v>5</v>
      </c>
      <c r="D136" s="5" t="s">
        <v>181</v>
      </c>
      <c r="E136" s="5">
        <v>182653998.15350306</v>
      </c>
      <c r="F136" s="5">
        <v>-6066891.2400000002</v>
      </c>
      <c r="G136" s="5">
        <v>38448612.066799998</v>
      </c>
      <c r="H136" s="6">
        <f t="shared" si="2"/>
        <v>215035718.98030305</v>
      </c>
      <c r="I136" s="12"/>
      <c r="J136" s="128"/>
      <c r="K136" s="131"/>
      <c r="L136" s="13">
        <v>13</v>
      </c>
      <c r="M136" s="5" t="s">
        <v>562</v>
      </c>
      <c r="N136" s="5">
        <v>206287617.035878</v>
      </c>
      <c r="O136" s="5">
        <v>0</v>
      </c>
      <c r="P136" s="5">
        <v>236742703.74630001</v>
      </c>
      <c r="Q136" s="6">
        <f t="shared" si="3"/>
        <v>443030320.78217804</v>
      </c>
    </row>
    <row r="137" spans="1:17" ht="24.95" customHeight="1">
      <c r="A137" s="133"/>
      <c r="B137" s="131"/>
      <c r="C137" s="1">
        <v>6</v>
      </c>
      <c r="D137" s="5" t="s">
        <v>182</v>
      </c>
      <c r="E137" s="5">
        <v>149230605.8050029</v>
      </c>
      <c r="F137" s="5">
        <v>-6066891.2400000002</v>
      </c>
      <c r="G137" s="5">
        <v>28756768.0757</v>
      </c>
      <c r="H137" s="6">
        <f t="shared" ref="H137:H200" si="4">E137+F137+G137</f>
        <v>171920482.6407029</v>
      </c>
      <c r="I137" s="12"/>
      <c r="J137" s="128"/>
      <c r="K137" s="131"/>
      <c r="L137" s="13">
        <v>14</v>
      </c>
      <c r="M137" s="5" t="s">
        <v>563</v>
      </c>
      <c r="N137" s="5">
        <v>111047813.85257772</v>
      </c>
      <c r="O137" s="5">
        <v>0</v>
      </c>
      <c r="P137" s="5">
        <v>210334590.66429999</v>
      </c>
      <c r="Q137" s="6">
        <f t="shared" ref="Q137:Q200" si="5">N137+O137+P137</f>
        <v>321382404.51687771</v>
      </c>
    </row>
    <row r="138" spans="1:17" ht="24.95" customHeight="1">
      <c r="A138" s="133"/>
      <c r="B138" s="131"/>
      <c r="C138" s="1">
        <v>7</v>
      </c>
      <c r="D138" s="5" t="s">
        <v>183</v>
      </c>
      <c r="E138" s="5">
        <v>141559160.05411908</v>
      </c>
      <c r="F138" s="5">
        <v>-6066891.2400000002</v>
      </c>
      <c r="G138" s="5">
        <v>27137840.861499999</v>
      </c>
      <c r="H138" s="6">
        <f t="shared" si="4"/>
        <v>162630109.67561907</v>
      </c>
      <c r="I138" s="12"/>
      <c r="J138" s="128"/>
      <c r="K138" s="131"/>
      <c r="L138" s="13">
        <v>15</v>
      </c>
      <c r="M138" s="5" t="s">
        <v>564</v>
      </c>
      <c r="N138" s="5">
        <v>133997021.93410736</v>
      </c>
      <c r="O138" s="5">
        <v>0</v>
      </c>
      <c r="P138" s="5">
        <v>216606138.15759999</v>
      </c>
      <c r="Q138" s="6">
        <f t="shared" si="5"/>
        <v>350603160.09170735</v>
      </c>
    </row>
    <row r="139" spans="1:17" ht="24.95" customHeight="1">
      <c r="A139" s="133"/>
      <c r="B139" s="131"/>
      <c r="C139" s="1">
        <v>8</v>
      </c>
      <c r="D139" s="5" t="s">
        <v>184</v>
      </c>
      <c r="E139" s="5">
        <v>121649218.36464593</v>
      </c>
      <c r="F139" s="5">
        <v>-6066891.2400000002</v>
      </c>
      <c r="G139" s="5">
        <v>24734123.158199999</v>
      </c>
      <c r="H139" s="6">
        <f t="shared" si="4"/>
        <v>140316450.28284594</v>
      </c>
      <c r="I139" s="12"/>
      <c r="J139" s="128"/>
      <c r="K139" s="131"/>
      <c r="L139" s="13">
        <v>16</v>
      </c>
      <c r="M139" s="5" t="s">
        <v>565</v>
      </c>
      <c r="N139" s="5">
        <v>200603609.01430786</v>
      </c>
      <c r="O139" s="5">
        <v>0</v>
      </c>
      <c r="P139" s="5">
        <v>234867083.4364</v>
      </c>
      <c r="Q139" s="6">
        <f t="shared" si="5"/>
        <v>435470692.45070785</v>
      </c>
    </row>
    <row r="140" spans="1:17" ht="24.95" customHeight="1">
      <c r="A140" s="133"/>
      <c r="B140" s="131"/>
      <c r="C140" s="1">
        <v>9</v>
      </c>
      <c r="D140" s="5" t="s">
        <v>185</v>
      </c>
      <c r="E140" s="5">
        <v>153674338.38141713</v>
      </c>
      <c r="F140" s="5">
        <v>-6066891.2400000002</v>
      </c>
      <c r="G140" s="5">
        <v>30674958.2018</v>
      </c>
      <c r="H140" s="6">
        <f t="shared" si="4"/>
        <v>178282405.3432171</v>
      </c>
      <c r="I140" s="12"/>
      <c r="J140" s="128"/>
      <c r="K140" s="131"/>
      <c r="L140" s="13">
        <v>17</v>
      </c>
      <c r="M140" s="5" t="s">
        <v>566</v>
      </c>
      <c r="N140" s="5">
        <v>194649494.09422511</v>
      </c>
      <c r="O140" s="5">
        <v>0</v>
      </c>
      <c r="P140" s="5">
        <v>232843540.25490001</v>
      </c>
      <c r="Q140" s="6">
        <f t="shared" si="5"/>
        <v>427493034.34912515</v>
      </c>
    </row>
    <row r="141" spans="1:17" ht="24.95" customHeight="1">
      <c r="A141" s="133"/>
      <c r="B141" s="131"/>
      <c r="C141" s="1">
        <v>10</v>
      </c>
      <c r="D141" s="5" t="s">
        <v>186</v>
      </c>
      <c r="E141" s="5">
        <v>145393345.33096975</v>
      </c>
      <c r="F141" s="5">
        <v>-6066891.2400000002</v>
      </c>
      <c r="G141" s="5">
        <v>30730212.085700002</v>
      </c>
      <c r="H141" s="6">
        <f t="shared" si="4"/>
        <v>170056666.17666975</v>
      </c>
      <c r="I141" s="12"/>
      <c r="J141" s="128"/>
      <c r="K141" s="131"/>
      <c r="L141" s="13">
        <v>18</v>
      </c>
      <c r="M141" s="5" t="s">
        <v>567</v>
      </c>
      <c r="N141" s="5">
        <v>198753411.65694416</v>
      </c>
      <c r="O141" s="5">
        <v>0</v>
      </c>
      <c r="P141" s="5">
        <v>234201025.08770001</v>
      </c>
      <c r="Q141" s="6">
        <f t="shared" si="5"/>
        <v>432954436.74464417</v>
      </c>
    </row>
    <row r="142" spans="1:17" ht="24.95" customHeight="1">
      <c r="A142" s="133"/>
      <c r="B142" s="131"/>
      <c r="C142" s="1">
        <v>11</v>
      </c>
      <c r="D142" s="5" t="s">
        <v>187</v>
      </c>
      <c r="E142" s="5">
        <v>166465676.90682551</v>
      </c>
      <c r="F142" s="5">
        <v>-6066891.2400000002</v>
      </c>
      <c r="G142" s="5">
        <v>32063776.736099999</v>
      </c>
      <c r="H142" s="6">
        <f t="shared" si="4"/>
        <v>192462562.40292549</v>
      </c>
      <c r="I142" s="12"/>
      <c r="J142" s="128"/>
      <c r="K142" s="131"/>
      <c r="L142" s="13">
        <v>19</v>
      </c>
      <c r="M142" s="5" t="s">
        <v>568</v>
      </c>
      <c r="N142" s="5">
        <v>153717179.54960039</v>
      </c>
      <c r="O142" s="5">
        <v>0</v>
      </c>
      <c r="P142" s="5">
        <v>221526455.97479999</v>
      </c>
      <c r="Q142" s="6">
        <f t="shared" si="5"/>
        <v>375243635.52440035</v>
      </c>
    </row>
    <row r="143" spans="1:17" ht="24.95" customHeight="1">
      <c r="A143" s="133"/>
      <c r="B143" s="131"/>
      <c r="C143" s="1">
        <v>12</v>
      </c>
      <c r="D143" s="5" t="s">
        <v>188</v>
      </c>
      <c r="E143" s="5">
        <v>127835834.86982924</v>
      </c>
      <c r="F143" s="5">
        <v>-6066891.2400000002</v>
      </c>
      <c r="G143" s="5">
        <v>27451525.3847</v>
      </c>
      <c r="H143" s="6">
        <f t="shared" si="4"/>
        <v>149220469.01452923</v>
      </c>
      <c r="I143" s="12"/>
      <c r="J143" s="129"/>
      <c r="K143" s="132"/>
      <c r="L143" s="13">
        <v>20</v>
      </c>
      <c r="M143" s="5" t="s">
        <v>569</v>
      </c>
      <c r="N143" s="5">
        <v>175832893.95338535</v>
      </c>
      <c r="O143" s="5">
        <v>0</v>
      </c>
      <c r="P143" s="5">
        <v>227393677.0914</v>
      </c>
      <c r="Q143" s="6">
        <f t="shared" si="5"/>
        <v>403226571.04478538</v>
      </c>
    </row>
    <row r="144" spans="1:17" ht="24.95" customHeight="1">
      <c r="A144" s="133"/>
      <c r="B144" s="131"/>
      <c r="C144" s="1">
        <v>13</v>
      </c>
      <c r="D144" s="5" t="s">
        <v>189</v>
      </c>
      <c r="E144" s="5">
        <v>153560884.58569428</v>
      </c>
      <c r="F144" s="5">
        <v>-6066891.2400000002</v>
      </c>
      <c r="G144" s="5">
        <v>34884446.965700001</v>
      </c>
      <c r="H144" s="6">
        <f t="shared" si="4"/>
        <v>182378440.31139427</v>
      </c>
      <c r="I144" s="12"/>
      <c r="J144" s="19"/>
      <c r="K144" s="120" t="s">
        <v>834</v>
      </c>
      <c r="L144" s="121"/>
      <c r="M144" s="122"/>
      <c r="N144" s="15">
        <v>3320698786.933475</v>
      </c>
      <c r="O144" s="15">
        <v>0</v>
      </c>
      <c r="P144" s="15">
        <v>4486134798.0246992</v>
      </c>
      <c r="Q144" s="8">
        <f t="shared" si="5"/>
        <v>7806833584.9581738</v>
      </c>
    </row>
    <row r="145" spans="1:17" ht="24.95" customHeight="1">
      <c r="A145" s="133"/>
      <c r="B145" s="131"/>
      <c r="C145" s="1">
        <v>14</v>
      </c>
      <c r="D145" s="5" t="s">
        <v>190</v>
      </c>
      <c r="E145" s="5">
        <v>113436039.90166168</v>
      </c>
      <c r="F145" s="5">
        <v>-6066891.2400000002</v>
      </c>
      <c r="G145" s="5">
        <v>23385210.206700001</v>
      </c>
      <c r="H145" s="6">
        <f t="shared" si="4"/>
        <v>130754358.86836168</v>
      </c>
      <c r="I145" s="12"/>
      <c r="J145" s="127">
        <v>25</v>
      </c>
      <c r="K145" s="130" t="s">
        <v>47</v>
      </c>
      <c r="L145" s="13">
        <v>1</v>
      </c>
      <c r="M145" s="5" t="s">
        <v>570</v>
      </c>
      <c r="N145" s="5">
        <v>115047689.56287819</v>
      </c>
      <c r="O145" s="5">
        <v>-3018317.48</v>
      </c>
      <c r="P145" s="5">
        <v>24922299.562899999</v>
      </c>
      <c r="Q145" s="6">
        <f t="shared" si="5"/>
        <v>136951671.64577818</v>
      </c>
    </row>
    <row r="146" spans="1:17" ht="24.95" customHeight="1">
      <c r="A146" s="133"/>
      <c r="B146" s="131"/>
      <c r="C146" s="1">
        <v>15</v>
      </c>
      <c r="D146" s="5" t="s">
        <v>191</v>
      </c>
      <c r="E146" s="5">
        <v>119166960.20122132</v>
      </c>
      <c r="F146" s="5">
        <v>-6066891.2400000002</v>
      </c>
      <c r="G146" s="5">
        <v>25114181.843800001</v>
      </c>
      <c r="H146" s="6">
        <f t="shared" si="4"/>
        <v>138214250.80502132</v>
      </c>
      <c r="I146" s="12"/>
      <c r="J146" s="128"/>
      <c r="K146" s="131"/>
      <c r="L146" s="13">
        <v>2</v>
      </c>
      <c r="M146" s="5" t="s">
        <v>571</v>
      </c>
      <c r="N146" s="5">
        <v>129679519.17023632</v>
      </c>
      <c r="O146" s="5">
        <v>-3018317.48</v>
      </c>
      <c r="P146" s="5">
        <v>24872721.6545</v>
      </c>
      <c r="Q146" s="6">
        <f t="shared" si="5"/>
        <v>151533923.34473631</v>
      </c>
    </row>
    <row r="147" spans="1:17" ht="24.95" customHeight="1">
      <c r="A147" s="133"/>
      <c r="B147" s="131"/>
      <c r="C147" s="1">
        <v>16</v>
      </c>
      <c r="D147" s="5" t="s">
        <v>192</v>
      </c>
      <c r="E147" s="5">
        <v>108694800.47614181</v>
      </c>
      <c r="F147" s="5">
        <v>-6066891.2400000002</v>
      </c>
      <c r="G147" s="5">
        <v>21799817.5825</v>
      </c>
      <c r="H147" s="6">
        <f t="shared" si="4"/>
        <v>124427726.81864181</v>
      </c>
      <c r="I147" s="12"/>
      <c r="J147" s="128"/>
      <c r="K147" s="131"/>
      <c r="L147" s="13">
        <v>3</v>
      </c>
      <c r="M147" s="5" t="s">
        <v>572</v>
      </c>
      <c r="N147" s="5">
        <v>132780316.01952398</v>
      </c>
      <c r="O147" s="5">
        <v>-3018317.48</v>
      </c>
      <c r="P147" s="5">
        <v>26438422.118900001</v>
      </c>
      <c r="Q147" s="6">
        <f t="shared" si="5"/>
        <v>156200420.65842396</v>
      </c>
    </row>
    <row r="148" spans="1:17" ht="24.95" customHeight="1">
      <c r="A148" s="133"/>
      <c r="B148" s="131"/>
      <c r="C148" s="1">
        <v>17</v>
      </c>
      <c r="D148" s="5" t="s">
        <v>193</v>
      </c>
      <c r="E148" s="5">
        <v>137532127.52289683</v>
      </c>
      <c r="F148" s="5">
        <v>-6066891.2400000002</v>
      </c>
      <c r="G148" s="5">
        <v>27519463.336199999</v>
      </c>
      <c r="H148" s="6">
        <f t="shared" si="4"/>
        <v>158984699.61909682</v>
      </c>
      <c r="I148" s="12"/>
      <c r="J148" s="128"/>
      <c r="K148" s="131"/>
      <c r="L148" s="13">
        <v>4</v>
      </c>
      <c r="M148" s="5" t="s">
        <v>573</v>
      </c>
      <c r="N148" s="5">
        <v>156662678.28963059</v>
      </c>
      <c r="O148" s="5">
        <v>-3018317.48</v>
      </c>
      <c r="P148" s="5">
        <v>30253488.504000001</v>
      </c>
      <c r="Q148" s="6">
        <f t="shared" si="5"/>
        <v>183897849.31363061</v>
      </c>
    </row>
    <row r="149" spans="1:17" ht="24.95" customHeight="1">
      <c r="A149" s="133"/>
      <c r="B149" s="131"/>
      <c r="C149" s="1">
        <v>18</v>
      </c>
      <c r="D149" s="5" t="s">
        <v>194</v>
      </c>
      <c r="E149" s="5">
        <v>128881578.89183316</v>
      </c>
      <c r="F149" s="5">
        <v>-6066891.2400000002</v>
      </c>
      <c r="G149" s="5">
        <v>27890776.386100002</v>
      </c>
      <c r="H149" s="6">
        <f t="shared" si="4"/>
        <v>150705464.03793317</v>
      </c>
      <c r="I149" s="12"/>
      <c r="J149" s="128"/>
      <c r="K149" s="131"/>
      <c r="L149" s="13">
        <v>5</v>
      </c>
      <c r="M149" s="5" t="s">
        <v>574</v>
      </c>
      <c r="N149" s="5">
        <v>111863894.17188841</v>
      </c>
      <c r="O149" s="5">
        <v>-3018317.48</v>
      </c>
      <c r="P149" s="5">
        <v>22942832.068599999</v>
      </c>
      <c r="Q149" s="6">
        <f t="shared" si="5"/>
        <v>131788408.76048841</v>
      </c>
    </row>
    <row r="150" spans="1:17" ht="24.95" customHeight="1">
      <c r="A150" s="133"/>
      <c r="B150" s="131"/>
      <c r="C150" s="1">
        <v>19</v>
      </c>
      <c r="D150" s="5" t="s">
        <v>195</v>
      </c>
      <c r="E150" s="5">
        <v>150944052.43700656</v>
      </c>
      <c r="F150" s="5">
        <v>-6066891.2400000002</v>
      </c>
      <c r="G150" s="5">
        <v>32814916.798999999</v>
      </c>
      <c r="H150" s="6">
        <f t="shared" si="4"/>
        <v>177692077.99600655</v>
      </c>
      <c r="I150" s="12"/>
      <c r="J150" s="128"/>
      <c r="K150" s="131"/>
      <c r="L150" s="13">
        <v>6</v>
      </c>
      <c r="M150" s="5" t="s">
        <v>575</v>
      </c>
      <c r="N150" s="5">
        <v>105189457.80610012</v>
      </c>
      <c r="O150" s="5">
        <v>-3018317.48</v>
      </c>
      <c r="P150" s="5">
        <v>23719571.9395</v>
      </c>
      <c r="Q150" s="6">
        <f t="shared" si="5"/>
        <v>125890712.26560012</v>
      </c>
    </row>
    <row r="151" spans="1:17" ht="24.95" customHeight="1">
      <c r="A151" s="133"/>
      <c r="B151" s="131"/>
      <c r="C151" s="1">
        <v>20</v>
      </c>
      <c r="D151" s="5" t="s">
        <v>196</v>
      </c>
      <c r="E151" s="5">
        <v>104615964.31143937</v>
      </c>
      <c r="F151" s="5">
        <v>-6066891.2400000002</v>
      </c>
      <c r="G151" s="5">
        <v>22263857.5381</v>
      </c>
      <c r="H151" s="6">
        <f t="shared" si="4"/>
        <v>120812930.60953937</v>
      </c>
      <c r="I151" s="12"/>
      <c r="J151" s="128"/>
      <c r="K151" s="131"/>
      <c r="L151" s="13">
        <v>7</v>
      </c>
      <c r="M151" s="5" t="s">
        <v>576</v>
      </c>
      <c r="N151" s="5">
        <v>120188403.38382781</v>
      </c>
      <c r="O151" s="5">
        <v>-3018317.48</v>
      </c>
      <c r="P151" s="5">
        <v>24709102.973200001</v>
      </c>
      <c r="Q151" s="6">
        <f t="shared" si="5"/>
        <v>141879188.87702781</v>
      </c>
    </row>
    <row r="152" spans="1:17" ht="24.95" customHeight="1">
      <c r="A152" s="133"/>
      <c r="B152" s="131"/>
      <c r="C152" s="1">
        <v>21</v>
      </c>
      <c r="D152" s="5" t="s">
        <v>197</v>
      </c>
      <c r="E152" s="5">
        <v>143043849.45688444</v>
      </c>
      <c r="F152" s="5">
        <v>-6066891.2400000002</v>
      </c>
      <c r="G152" s="5">
        <v>30223891.9045</v>
      </c>
      <c r="H152" s="6">
        <f t="shared" si="4"/>
        <v>167200850.12138444</v>
      </c>
      <c r="I152" s="12"/>
      <c r="J152" s="128"/>
      <c r="K152" s="131"/>
      <c r="L152" s="13">
        <v>8</v>
      </c>
      <c r="M152" s="5" t="s">
        <v>577</v>
      </c>
      <c r="N152" s="5">
        <v>188065868.67280921</v>
      </c>
      <c r="O152" s="5">
        <v>-3018317.48</v>
      </c>
      <c r="P152" s="5">
        <v>37506863.921499997</v>
      </c>
      <c r="Q152" s="6">
        <f t="shared" si="5"/>
        <v>222554415.11430922</v>
      </c>
    </row>
    <row r="153" spans="1:17" ht="24.95" customHeight="1">
      <c r="A153" s="133"/>
      <c r="B153" s="131"/>
      <c r="C153" s="1">
        <v>22</v>
      </c>
      <c r="D153" s="5" t="s">
        <v>198</v>
      </c>
      <c r="E153" s="5">
        <v>139284389.81642634</v>
      </c>
      <c r="F153" s="5">
        <v>-6066891.2400000002</v>
      </c>
      <c r="G153" s="5">
        <v>28568070.849599998</v>
      </c>
      <c r="H153" s="6">
        <f t="shared" si="4"/>
        <v>161785569.42602634</v>
      </c>
      <c r="I153" s="12"/>
      <c r="J153" s="128"/>
      <c r="K153" s="131"/>
      <c r="L153" s="13">
        <v>9</v>
      </c>
      <c r="M153" s="5" t="s">
        <v>61</v>
      </c>
      <c r="N153" s="5">
        <v>174289018.59142423</v>
      </c>
      <c r="O153" s="5">
        <v>-3018317.48</v>
      </c>
      <c r="P153" s="5">
        <v>29347533.3136</v>
      </c>
      <c r="Q153" s="6">
        <f t="shared" si="5"/>
        <v>200618234.42502424</v>
      </c>
    </row>
    <row r="154" spans="1:17" ht="24.95" customHeight="1">
      <c r="A154" s="133"/>
      <c r="B154" s="132"/>
      <c r="C154" s="1">
        <v>23</v>
      </c>
      <c r="D154" s="5" t="s">
        <v>199</v>
      </c>
      <c r="E154" s="5">
        <v>147526814.30844983</v>
      </c>
      <c r="F154" s="5">
        <v>-6066891.2400000002</v>
      </c>
      <c r="G154" s="5">
        <v>30987831.871399999</v>
      </c>
      <c r="H154" s="6">
        <f t="shared" si="4"/>
        <v>172447754.93984982</v>
      </c>
      <c r="I154" s="12"/>
      <c r="J154" s="128"/>
      <c r="K154" s="131"/>
      <c r="L154" s="13">
        <v>10</v>
      </c>
      <c r="M154" s="5" t="s">
        <v>850</v>
      </c>
      <c r="N154" s="5">
        <v>133328445.66302106</v>
      </c>
      <c r="O154" s="5">
        <v>-3018317.48</v>
      </c>
      <c r="P154" s="5">
        <v>26989918.431600001</v>
      </c>
      <c r="Q154" s="6">
        <f t="shared" si="5"/>
        <v>157300046.61462104</v>
      </c>
    </row>
    <row r="155" spans="1:17" ht="24.95" customHeight="1">
      <c r="A155" s="1"/>
      <c r="B155" s="120" t="s">
        <v>817</v>
      </c>
      <c r="C155" s="121"/>
      <c r="D155" s="122"/>
      <c r="E155" s="15">
        <v>3156155975.622787</v>
      </c>
      <c r="F155" s="15">
        <v>-139538498.51999995</v>
      </c>
      <c r="G155" s="15">
        <v>650544107.45279992</v>
      </c>
      <c r="H155" s="8">
        <f t="shared" si="4"/>
        <v>3667161584.5555868</v>
      </c>
      <c r="I155" s="12"/>
      <c r="J155" s="128"/>
      <c r="K155" s="131"/>
      <c r="L155" s="13">
        <v>11</v>
      </c>
      <c r="M155" s="5" t="s">
        <v>190</v>
      </c>
      <c r="N155" s="5">
        <v>127621087.78087521</v>
      </c>
      <c r="O155" s="5">
        <v>-3018317.48</v>
      </c>
      <c r="P155" s="5">
        <v>26975149.311700001</v>
      </c>
      <c r="Q155" s="6">
        <f t="shared" si="5"/>
        <v>151577919.6125752</v>
      </c>
    </row>
    <row r="156" spans="1:17" ht="24.95" customHeight="1">
      <c r="A156" s="133">
        <v>8</v>
      </c>
      <c r="B156" s="130" t="s">
        <v>30</v>
      </c>
      <c r="C156" s="1">
        <v>1</v>
      </c>
      <c r="D156" s="5" t="s">
        <v>200</v>
      </c>
      <c r="E156" s="5">
        <v>123892979.45515767</v>
      </c>
      <c r="F156" s="5">
        <v>0</v>
      </c>
      <c r="G156" s="5">
        <v>23307349.0088</v>
      </c>
      <c r="H156" s="6">
        <f t="shared" si="4"/>
        <v>147200328.46395767</v>
      </c>
      <c r="I156" s="12"/>
      <c r="J156" s="128"/>
      <c r="K156" s="131"/>
      <c r="L156" s="13">
        <v>12</v>
      </c>
      <c r="M156" s="5" t="s">
        <v>578</v>
      </c>
      <c r="N156" s="5">
        <v>135588245.65192434</v>
      </c>
      <c r="O156" s="5">
        <v>-3018317.48</v>
      </c>
      <c r="P156" s="5">
        <v>25249363.171100002</v>
      </c>
      <c r="Q156" s="6">
        <f t="shared" si="5"/>
        <v>157819291.34302434</v>
      </c>
    </row>
    <row r="157" spans="1:17" ht="24.95" customHeight="1">
      <c r="A157" s="133"/>
      <c r="B157" s="131"/>
      <c r="C157" s="1">
        <v>2</v>
      </c>
      <c r="D157" s="5" t="s">
        <v>201</v>
      </c>
      <c r="E157" s="5">
        <v>119799985.09241956</v>
      </c>
      <c r="F157" s="5">
        <v>0</v>
      </c>
      <c r="G157" s="5">
        <v>25503082.752900001</v>
      </c>
      <c r="H157" s="6">
        <f t="shared" si="4"/>
        <v>145303067.84531957</v>
      </c>
      <c r="I157" s="12"/>
      <c r="J157" s="129"/>
      <c r="K157" s="132"/>
      <c r="L157" s="13">
        <v>13</v>
      </c>
      <c r="M157" s="5" t="s">
        <v>579</v>
      </c>
      <c r="N157" s="5">
        <v>108845527.47623156</v>
      </c>
      <c r="O157" s="5">
        <v>-3018317.48</v>
      </c>
      <c r="P157" s="5">
        <v>22574530.7608</v>
      </c>
      <c r="Q157" s="6">
        <f t="shared" si="5"/>
        <v>128401740.75703156</v>
      </c>
    </row>
    <row r="158" spans="1:17" ht="24.95" customHeight="1">
      <c r="A158" s="133"/>
      <c r="B158" s="131"/>
      <c r="C158" s="1">
        <v>3</v>
      </c>
      <c r="D158" s="5" t="s">
        <v>202</v>
      </c>
      <c r="E158" s="5">
        <v>168074189.20063418</v>
      </c>
      <c r="F158" s="5">
        <v>0</v>
      </c>
      <c r="G158" s="5">
        <v>33142192.8314</v>
      </c>
      <c r="H158" s="6">
        <f t="shared" si="4"/>
        <v>201216382.03203419</v>
      </c>
      <c r="I158" s="12"/>
      <c r="J158" s="19"/>
      <c r="K158" s="120" t="s">
        <v>835</v>
      </c>
      <c r="L158" s="121"/>
      <c r="M158" s="122"/>
      <c r="N158" s="15">
        <v>1739150152.240371</v>
      </c>
      <c r="O158" s="15">
        <v>-39238127.239999995</v>
      </c>
      <c r="P158" s="15">
        <v>346501797.73189998</v>
      </c>
      <c r="Q158" s="8">
        <f t="shared" si="5"/>
        <v>2046413822.732271</v>
      </c>
    </row>
    <row r="159" spans="1:17" ht="24.95" customHeight="1">
      <c r="A159" s="133"/>
      <c r="B159" s="131"/>
      <c r="C159" s="1">
        <v>4</v>
      </c>
      <c r="D159" s="5" t="s">
        <v>203</v>
      </c>
      <c r="E159" s="5">
        <v>96815815.030987382</v>
      </c>
      <c r="F159" s="5">
        <v>0</v>
      </c>
      <c r="G159" s="5">
        <v>22079369.086199999</v>
      </c>
      <c r="H159" s="6">
        <f t="shared" si="4"/>
        <v>118895184.11718738</v>
      </c>
      <c r="I159" s="12"/>
      <c r="J159" s="127">
        <v>26</v>
      </c>
      <c r="K159" s="130" t="s">
        <v>48</v>
      </c>
      <c r="L159" s="13">
        <v>1</v>
      </c>
      <c r="M159" s="5" t="s">
        <v>580</v>
      </c>
      <c r="N159" s="5">
        <v>119683746.60448089</v>
      </c>
      <c r="O159" s="5">
        <v>0</v>
      </c>
      <c r="P159" s="5">
        <v>25535560.233199999</v>
      </c>
      <c r="Q159" s="6">
        <f t="shared" si="5"/>
        <v>145219306.83768088</v>
      </c>
    </row>
    <row r="160" spans="1:17" ht="24.95" customHeight="1">
      <c r="A160" s="133"/>
      <c r="B160" s="131"/>
      <c r="C160" s="1">
        <v>5</v>
      </c>
      <c r="D160" s="5" t="s">
        <v>204</v>
      </c>
      <c r="E160" s="5">
        <v>134000953.65105015</v>
      </c>
      <c r="F160" s="5">
        <v>0</v>
      </c>
      <c r="G160" s="5">
        <v>27702870.765299998</v>
      </c>
      <c r="H160" s="6">
        <f t="shared" si="4"/>
        <v>161703824.41635016</v>
      </c>
      <c r="I160" s="12"/>
      <c r="J160" s="128"/>
      <c r="K160" s="131"/>
      <c r="L160" s="13">
        <v>2</v>
      </c>
      <c r="M160" s="5" t="s">
        <v>581</v>
      </c>
      <c r="N160" s="5">
        <v>102756656.91137558</v>
      </c>
      <c r="O160" s="5">
        <v>0</v>
      </c>
      <c r="P160" s="5">
        <v>21163089.887400001</v>
      </c>
      <c r="Q160" s="6">
        <f t="shared" si="5"/>
        <v>123919746.79877558</v>
      </c>
    </row>
    <row r="161" spans="1:17" ht="24.95" customHeight="1">
      <c r="A161" s="133"/>
      <c r="B161" s="131"/>
      <c r="C161" s="1">
        <v>6</v>
      </c>
      <c r="D161" s="5" t="s">
        <v>205</v>
      </c>
      <c r="E161" s="5">
        <v>96533674.01230064</v>
      </c>
      <c r="F161" s="5">
        <v>0</v>
      </c>
      <c r="G161" s="5">
        <v>21333789.162500001</v>
      </c>
      <c r="H161" s="6">
        <f t="shared" si="4"/>
        <v>117867463.17480063</v>
      </c>
      <c r="I161" s="12"/>
      <c r="J161" s="128"/>
      <c r="K161" s="131"/>
      <c r="L161" s="13">
        <v>3</v>
      </c>
      <c r="M161" s="5" t="s">
        <v>582</v>
      </c>
      <c r="N161" s="5">
        <v>117677704.91026628</v>
      </c>
      <c r="O161" s="5">
        <v>0</v>
      </c>
      <c r="P161" s="5">
        <v>28736926.247699998</v>
      </c>
      <c r="Q161" s="6">
        <f t="shared" si="5"/>
        <v>146414631.15796629</v>
      </c>
    </row>
    <row r="162" spans="1:17" ht="24.95" customHeight="1">
      <c r="A162" s="133"/>
      <c r="B162" s="131"/>
      <c r="C162" s="1">
        <v>7</v>
      </c>
      <c r="D162" s="5" t="s">
        <v>206</v>
      </c>
      <c r="E162" s="5">
        <v>161821756.75125858</v>
      </c>
      <c r="F162" s="5">
        <v>0</v>
      </c>
      <c r="G162" s="5">
        <v>30917384.192400001</v>
      </c>
      <c r="H162" s="6">
        <f t="shared" si="4"/>
        <v>192739140.94365859</v>
      </c>
      <c r="I162" s="12"/>
      <c r="J162" s="128"/>
      <c r="K162" s="131"/>
      <c r="L162" s="13">
        <v>4</v>
      </c>
      <c r="M162" s="5" t="s">
        <v>583</v>
      </c>
      <c r="N162" s="5">
        <v>191562017.09610188</v>
      </c>
      <c r="O162" s="5">
        <v>0</v>
      </c>
      <c r="P162" s="5">
        <v>27797726.0579</v>
      </c>
      <c r="Q162" s="6">
        <f t="shared" si="5"/>
        <v>219359743.15400189</v>
      </c>
    </row>
    <row r="163" spans="1:17" ht="24.95" customHeight="1">
      <c r="A163" s="133"/>
      <c r="B163" s="131"/>
      <c r="C163" s="1">
        <v>8</v>
      </c>
      <c r="D163" s="5" t="s">
        <v>207</v>
      </c>
      <c r="E163" s="5">
        <v>107088061.20936477</v>
      </c>
      <c r="F163" s="5">
        <v>0</v>
      </c>
      <c r="G163" s="5">
        <v>23639161.9027</v>
      </c>
      <c r="H163" s="6">
        <f t="shared" si="4"/>
        <v>130727223.11206478</v>
      </c>
      <c r="I163" s="12"/>
      <c r="J163" s="128"/>
      <c r="K163" s="131"/>
      <c r="L163" s="13">
        <v>5</v>
      </c>
      <c r="M163" s="5" t="s">
        <v>584</v>
      </c>
      <c r="N163" s="5">
        <v>114986193.10883901</v>
      </c>
      <c r="O163" s="5">
        <v>0</v>
      </c>
      <c r="P163" s="5">
        <v>26372592.864100002</v>
      </c>
      <c r="Q163" s="6">
        <f t="shared" si="5"/>
        <v>141358785.97293901</v>
      </c>
    </row>
    <row r="164" spans="1:17" ht="24.95" customHeight="1">
      <c r="A164" s="133"/>
      <c r="B164" s="131"/>
      <c r="C164" s="1">
        <v>9</v>
      </c>
      <c r="D164" s="5" t="s">
        <v>208</v>
      </c>
      <c r="E164" s="5">
        <v>127183311.10032788</v>
      </c>
      <c r="F164" s="5">
        <v>0</v>
      </c>
      <c r="G164" s="5">
        <v>26353726.141399998</v>
      </c>
      <c r="H164" s="6">
        <f t="shared" si="4"/>
        <v>153537037.24172789</v>
      </c>
      <c r="I164" s="12"/>
      <c r="J164" s="128"/>
      <c r="K164" s="131"/>
      <c r="L164" s="13">
        <v>6</v>
      </c>
      <c r="M164" s="5" t="s">
        <v>585</v>
      </c>
      <c r="N164" s="5">
        <v>121104831.69701403</v>
      </c>
      <c r="O164" s="5">
        <v>0</v>
      </c>
      <c r="P164" s="5">
        <v>27123327.500300001</v>
      </c>
      <c r="Q164" s="6">
        <f t="shared" si="5"/>
        <v>148228159.19731402</v>
      </c>
    </row>
    <row r="165" spans="1:17" ht="24.95" customHeight="1">
      <c r="A165" s="133"/>
      <c r="B165" s="131"/>
      <c r="C165" s="1">
        <v>10</v>
      </c>
      <c r="D165" s="5" t="s">
        <v>209</v>
      </c>
      <c r="E165" s="5">
        <v>108406228.35563821</v>
      </c>
      <c r="F165" s="5">
        <v>0</v>
      </c>
      <c r="G165" s="5">
        <v>23044864.101300001</v>
      </c>
      <c r="H165" s="6">
        <f t="shared" si="4"/>
        <v>131451092.45693821</v>
      </c>
      <c r="I165" s="12"/>
      <c r="J165" s="128"/>
      <c r="K165" s="131"/>
      <c r="L165" s="13">
        <v>7</v>
      </c>
      <c r="M165" s="5" t="s">
        <v>586</v>
      </c>
      <c r="N165" s="5">
        <v>114709004.56479412</v>
      </c>
      <c r="O165" s="5">
        <v>0</v>
      </c>
      <c r="P165" s="5">
        <v>25220427.757100001</v>
      </c>
      <c r="Q165" s="6">
        <f t="shared" si="5"/>
        <v>139929432.32189411</v>
      </c>
    </row>
    <row r="166" spans="1:17" ht="24.95" customHeight="1">
      <c r="A166" s="133"/>
      <c r="B166" s="131"/>
      <c r="C166" s="1">
        <v>11</v>
      </c>
      <c r="D166" s="5" t="s">
        <v>210</v>
      </c>
      <c r="E166" s="5">
        <v>156191430.33830845</v>
      </c>
      <c r="F166" s="5">
        <v>0</v>
      </c>
      <c r="G166" s="5">
        <v>33508582.8413</v>
      </c>
      <c r="H166" s="6">
        <f t="shared" si="4"/>
        <v>189700013.17960846</v>
      </c>
      <c r="I166" s="12"/>
      <c r="J166" s="128"/>
      <c r="K166" s="131"/>
      <c r="L166" s="13">
        <v>8</v>
      </c>
      <c r="M166" s="5" t="s">
        <v>587</v>
      </c>
      <c r="N166" s="5">
        <v>102499763.26531926</v>
      </c>
      <c r="O166" s="5">
        <v>0</v>
      </c>
      <c r="P166" s="5">
        <v>23106879.821400002</v>
      </c>
      <c r="Q166" s="6">
        <f t="shared" si="5"/>
        <v>125606643.08671926</v>
      </c>
    </row>
    <row r="167" spans="1:17" ht="24.95" customHeight="1">
      <c r="A167" s="133"/>
      <c r="B167" s="131"/>
      <c r="C167" s="1">
        <v>12</v>
      </c>
      <c r="D167" s="5" t="s">
        <v>211</v>
      </c>
      <c r="E167" s="5">
        <v>110617265.30171145</v>
      </c>
      <c r="F167" s="5">
        <v>0</v>
      </c>
      <c r="G167" s="5">
        <v>24473472.382100001</v>
      </c>
      <c r="H167" s="6">
        <f t="shared" si="4"/>
        <v>135090737.68381146</v>
      </c>
      <c r="I167" s="12"/>
      <c r="J167" s="128"/>
      <c r="K167" s="131"/>
      <c r="L167" s="13">
        <v>9</v>
      </c>
      <c r="M167" s="5" t="s">
        <v>588</v>
      </c>
      <c r="N167" s="5">
        <v>110603145.14878049</v>
      </c>
      <c r="O167" s="5">
        <v>0</v>
      </c>
      <c r="P167" s="5">
        <v>24914040.916700002</v>
      </c>
      <c r="Q167" s="6">
        <f t="shared" si="5"/>
        <v>135517186.0654805</v>
      </c>
    </row>
    <row r="168" spans="1:17" ht="24.95" customHeight="1">
      <c r="A168" s="133"/>
      <c r="B168" s="131"/>
      <c r="C168" s="1">
        <v>13</v>
      </c>
      <c r="D168" s="5" t="s">
        <v>212</v>
      </c>
      <c r="E168" s="5">
        <v>127626559.32503438</v>
      </c>
      <c r="F168" s="5">
        <v>0</v>
      </c>
      <c r="G168" s="5">
        <v>29737650.061500002</v>
      </c>
      <c r="H168" s="6">
        <f t="shared" si="4"/>
        <v>157364209.38653439</v>
      </c>
      <c r="I168" s="12"/>
      <c r="J168" s="128"/>
      <c r="K168" s="131"/>
      <c r="L168" s="13">
        <v>10</v>
      </c>
      <c r="M168" s="5" t="s">
        <v>589</v>
      </c>
      <c r="N168" s="5">
        <v>121805132.03375366</v>
      </c>
      <c r="O168" s="5">
        <v>0</v>
      </c>
      <c r="P168" s="5">
        <v>26638147.431899998</v>
      </c>
      <c r="Q168" s="6">
        <f t="shared" si="5"/>
        <v>148443279.46565366</v>
      </c>
    </row>
    <row r="169" spans="1:17" ht="24.95" customHeight="1">
      <c r="A169" s="133"/>
      <c r="B169" s="131"/>
      <c r="C169" s="1">
        <v>14</v>
      </c>
      <c r="D169" s="5" t="s">
        <v>213</v>
      </c>
      <c r="E169" s="5">
        <v>112815228.71067807</v>
      </c>
      <c r="F169" s="5">
        <v>0</v>
      </c>
      <c r="G169" s="5">
        <v>22718611.3466</v>
      </c>
      <c r="H169" s="6">
        <f t="shared" si="4"/>
        <v>135533840.05727807</v>
      </c>
      <c r="I169" s="12"/>
      <c r="J169" s="128"/>
      <c r="K169" s="131"/>
      <c r="L169" s="13">
        <v>11</v>
      </c>
      <c r="M169" s="5" t="s">
        <v>590</v>
      </c>
      <c r="N169" s="5">
        <v>118978608.14379463</v>
      </c>
      <c r="O169" s="5">
        <v>0</v>
      </c>
      <c r="P169" s="5">
        <v>24216185.521600001</v>
      </c>
      <c r="Q169" s="6">
        <f t="shared" si="5"/>
        <v>143194793.66539463</v>
      </c>
    </row>
    <row r="170" spans="1:17" ht="24.95" customHeight="1">
      <c r="A170" s="133"/>
      <c r="B170" s="131"/>
      <c r="C170" s="1">
        <v>15</v>
      </c>
      <c r="D170" s="5" t="s">
        <v>214</v>
      </c>
      <c r="E170" s="5">
        <v>103821547.93510866</v>
      </c>
      <c r="F170" s="5">
        <v>0</v>
      </c>
      <c r="G170" s="5">
        <v>21026359.796</v>
      </c>
      <c r="H170" s="6">
        <f t="shared" si="4"/>
        <v>124847907.73110867</v>
      </c>
      <c r="I170" s="12"/>
      <c r="J170" s="128"/>
      <c r="K170" s="131"/>
      <c r="L170" s="13">
        <v>12</v>
      </c>
      <c r="M170" s="5" t="s">
        <v>591</v>
      </c>
      <c r="N170" s="5">
        <v>138445986.3791396</v>
      </c>
      <c r="O170" s="5">
        <v>0</v>
      </c>
      <c r="P170" s="5">
        <v>29995834.444899999</v>
      </c>
      <c r="Q170" s="6">
        <f t="shared" si="5"/>
        <v>168441820.82403961</v>
      </c>
    </row>
    <row r="171" spans="1:17" ht="24.95" customHeight="1">
      <c r="A171" s="133"/>
      <c r="B171" s="131"/>
      <c r="C171" s="1">
        <v>16</v>
      </c>
      <c r="D171" s="5" t="s">
        <v>215</v>
      </c>
      <c r="E171" s="5">
        <v>152127627.18132985</v>
      </c>
      <c r="F171" s="5">
        <v>0</v>
      </c>
      <c r="G171" s="5">
        <v>26573004.133400001</v>
      </c>
      <c r="H171" s="6">
        <f t="shared" si="4"/>
        <v>178700631.31472984</v>
      </c>
      <c r="I171" s="12"/>
      <c r="J171" s="128"/>
      <c r="K171" s="131"/>
      <c r="L171" s="13">
        <v>13</v>
      </c>
      <c r="M171" s="5" t="s">
        <v>592</v>
      </c>
      <c r="N171" s="5">
        <v>141820062.3196179</v>
      </c>
      <c r="O171" s="5">
        <v>0</v>
      </c>
      <c r="P171" s="5">
        <v>28358836.778099999</v>
      </c>
      <c r="Q171" s="6">
        <f t="shared" si="5"/>
        <v>170178899.09771788</v>
      </c>
    </row>
    <row r="172" spans="1:17" ht="24.95" customHeight="1">
      <c r="A172" s="133"/>
      <c r="B172" s="131"/>
      <c r="C172" s="1">
        <v>17</v>
      </c>
      <c r="D172" s="5" t="s">
        <v>216</v>
      </c>
      <c r="E172" s="5">
        <v>156782984.23889482</v>
      </c>
      <c r="F172" s="5">
        <v>0</v>
      </c>
      <c r="G172" s="5">
        <v>29312531.080699999</v>
      </c>
      <c r="H172" s="6">
        <f t="shared" si="4"/>
        <v>186095515.31959483</v>
      </c>
      <c r="I172" s="12"/>
      <c r="J172" s="128"/>
      <c r="K172" s="131"/>
      <c r="L172" s="13">
        <v>14</v>
      </c>
      <c r="M172" s="5" t="s">
        <v>593</v>
      </c>
      <c r="N172" s="5">
        <v>157032447.90361711</v>
      </c>
      <c r="O172" s="5">
        <v>0</v>
      </c>
      <c r="P172" s="5">
        <v>29388447.149</v>
      </c>
      <c r="Q172" s="6">
        <f t="shared" si="5"/>
        <v>186420895.0526171</v>
      </c>
    </row>
    <row r="173" spans="1:17" ht="24.95" customHeight="1">
      <c r="A173" s="133"/>
      <c r="B173" s="131"/>
      <c r="C173" s="1">
        <v>18</v>
      </c>
      <c r="D173" s="5" t="s">
        <v>217</v>
      </c>
      <c r="E173" s="5">
        <v>87296842.379360408</v>
      </c>
      <c r="F173" s="5">
        <v>0</v>
      </c>
      <c r="G173" s="5">
        <v>20777485.646000002</v>
      </c>
      <c r="H173" s="6">
        <f t="shared" si="4"/>
        <v>108074328.02536041</v>
      </c>
      <c r="I173" s="12"/>
      <c r="J173" s="128"/>
      <c r="K173" s="131"/>
      <c r="L173" s="13">
        <v>15</v>
      </c>
      <c r="M173" s="5" t="s">
        <v>594</v>
      </c>
      <c r="N173" s="5">
        <v>185288524.99928951</v>
      </c>
      <c r="O173" s="5">
        <v>0</v>
      </c>
      <c r="P173" s="5">
        <v>30291506.433600001</v>
      </c>
      <c r="Q173" s="6">
        <f t="shared" si="5"/>
        <v>215580031.43288952</v>
      </c>
    </row>
    <row r="174" spans="1:17" ht="24.95" customHeight="1">
      <c r="A174" s="133"/>
      <c r="B174" s="131"/>
      <c r="C174" s="1">
        <v>19</v>
      </c>
      <c r="D174" s="5" t="s">
        <v>218</v>
      </c>
      <c r="E174" s="5">
        <v>117605826.74552605</v>
      </c>
      <c r="F174" s="5">
        <v>0</v>
      </c>
      <c r="G174" s="5">
        <v>23500679.6842</v>
      </c>
      <c r="H174" s="6">
        <f t="shared" si="4"/>
        <v>141106506.42972603</v>
      </c>
      <c r="I174" s="12"/>
      <c r="J174" s="128"/>
      <c r="K174" s="131"/>
      <c r="L174" s="13">
        <v>16</v>
      </c>
      <c r="M174" s="5" t="s">
        <v>595</v>
      </c>
      <c r="N174" s="5">
        <v>117349190.21909672</v>
      </c>
      <c r="O174" s="5">
        <v>0</v>
      </c>
      <c r="P174" s="5">
        <v>29504225.465399999</v>
      </c>
      <c r="Q174" s="6">
        <f t="shared" si="5"/>
        <v>146853415.68449673</v>
      </c>
    </row>
    <row r="175" spans="1:17" ht="24.95" customHeight="1">
      <c r="A175" s="133"/>
      <c r="B175" s="131"/>
      <c r="C175" s="1">
        <v>20</v>
      </c>
      <c r="D175" s="5" t="s">
        <v>219</v>
      </c>
      <c r="E175" s="5">
        <v>139173751.48183587</v>
      </c>
      <c r="F175" s="5">
        <v>0</v>
      </c>
      <c r="G175" s="5">
        <v>25627027.523899999</v>
      </c>
      <c r="H175" s="6">
        <f t="shared" si="4"/>
        <v>164800779.00573587</v>
      </c>
      <c r="I175" s="12"/>
      <c r="J175" s="128"/>
      <c r="K175" s="131"/>
      <c r="L175" s="13">
        <v>17</v>
      </c>
      <c r="M175" s="5" t="s">
        <v>596</v>
      </c>
      <c r="N175" s="5">
        <v>159278159.96566921</v>
      </c>
      <c r="O175" s="5">
        <v>0</v>
      </c>
      <c r="P175" s="5">
        <v>32024126.912</v>
      </c>
      <c r="Q175" s="6">
        <f t="shared" si="5"/>
        <v>191302286.87766922</v>
      </c>
    </row>
    <row r="176" spans="1:17" ht="24.95" customHeight="1">
      <c r="A176" s="133"/>
      <c r="B176" s="131"/>
      <c r="C176" s="1">
        <v>21</v>
      </c>
      <c r="D176" s="5" t="s">
        <v>220</v>
      </c>
      <c r="E176" s="5">
        <v>202670238.63960221</v>
      </c>
      <c r="F176" s="5">
        <v>0</v>
      </c>
      <c r="G176" s="5">
        <v>47708946.8358</v>
      </c>
      <c r="H176" s="6">
        <f t="shared" si="4"/>
        <v>250379185.47540221</v>
      </c>
      <c r="I176" s="12"/>
      <c r="J176" s="128"/>
      <c r="K176" s="131"/>
      <c r="L176" s="13">
        <v>18</v>
      </c>
      <c r="M176" s="5" t="s">
        <v>597</v>
      </c>
      <c r="N176" s="5">
        <v>107588974.84441055</v>
      </c>
      <c r="O176" s="5">
        <v>0</v>
      </c>
      <c r="P176" s="5">
        <v>23841107.794100001</v>
      </c>
      <c r="Q176" s="6">
        <f t="shared" si="5"/>
        <v>131430082.63851056</v>
      </c>
    </row>
    <row r="177" spans="1:17" ht="24.95" customHeight="1">
      <c r="A177" s="133"/>
      <c r="B177" s="131"/>
      <c r="C177" s="1">
        <v>22</v>
      </c>
      <c r="D177" s="5" t="s">
        <v>221</v>
      </c>
      <c r="E177" s="5">
        <v>126559274.08666298</v>
      </c>
      <c r="F177" s="5">
        <v>0</v>
      </c>
      <c r="G177" s="5">
        <v>24997978.8521</v>
      </c>
      <c r="H177" s="6">
        <f t="shared" si="4"/>
        <v>151557252.93876296</v>
      </c>
      <c r="I177" s="12"/>
      <c r="J177" s="128"/>
      <c r="K177" s="131"/>
      <c r="L177" s="13">
        <v>19</v>
      </c>
      <c r="M177" s="5" t="s">
        <v>598</v>
      </c>
      <c r="N177" s="5">
        <v>123822518.37045029</v>
      </c>
      <c r="O177" s="5">
        <v>0</v>
      </c>
      <c r="P177" s="5">
        <v>26993880.508200001</v>
      </c>
      <c r="Q177" s="6">
        <f t="shared" si="5"/>
        <v>150816398.87865028</v>
      </c>
    </row>
    <row r="178" spans="1:17" ht="24.95" customHeight="1">
      <c r="A178" s="133"/>
      <c r="B178" s="131"/>
      <c r="C178" s="1">
        <v>23</v>
      </c>
      <c r="D178" s="5" t="s">
        <v>222</v>
      </c>
      <c r="E178" s="5">
        <v>117854435.8267163</v>
      </c>
      <c r="F178" s="5">
        <v>0</v>
      </c>
      <c r="G178" s="5">
        <v>24261492.072799999</v>
      </c>
      <c r="H178" s="6">
        <f t="shared" si="4"/>
        <v>142115927.89951631</v>
      </c>
      <c r="I178" s="12"/>
      <c r="J178" s="128"/>
      <c r="K178" s="131"/>
      <c r="L178" s="13">
        <v>20</v>
      </c>
      <c r="M178" s="5" t="s">
        <v>599</v>
      </c>
      <c r="N178" s="5">
        <v>142815407.63104346</v>
      </c>
      <c r="O178" s="5">
        <v>0</v>
      </c>
      <c r="P178" s="5">
        <v>28374822.1785</v>
      </c>
      <c r="Q178" s="6">
        <f t="shared" si="5"/>
        <v>171190229.80954346</v>
      </c>
    </row>
    <row r="179" spans="1:17" ht="24.95" customHeight="1">
      <c r="A179" s="133"/>
      <c r="B179" s="131"/>
      <c r="C179" s="1">
        <v>24</v>
      </c>
      <c r="D179" s="5" t="s">
        <v>223</v>
      </c>
      <c r="E179" s="5">
        <v>115037103.56741184</v>
      </c>
      <c r="F179" s="5">
        <v>0</v>
      </c>
      <c r="G179" s="5">
        <v>23867475.120999999</v>
      </c>
      <c r="H179" s="6">
        <f t="shared" si="4"/>
        <v>138904578.68841183</v>
      </c>
      <c r="I179" s="12"/>
      <c r="J179" s="128"/>
      <c r="K179" s="131"/>
      <c r="L179" s="13">
        <v>21</v>
      </c>
      <c r="M179" s="5" t="s">
        <v>600</v>
      </c>
      <c r="N179" s="5">
        <v>134350810.14470923</v>
      </c>
      <c r="O179" s="5">
        <v>0</v>
      </c>
      <c r="P179" s="5">
        <v>28034495.3213</v>
      </c>
      <c r="Q179" s="6">
        <f t="shared" si="5"/>
        <v>162385305.46600923</v>
      </c>
    </row>
    <row r="180" spans="1:17" ht="24.95" customHeight="1">
      <c r="A180" s="133"/>
      <c r="B180" s="131"/>
      <c r="C180" s="1">
        <v>25</v>
      </c>
      <c r="D180" s="5" t="s">
        <v>224</v>
      </c>
      <c r="E180" s="5">
        <v>131564345.94537899</v>
      </c>
      <c r="F180" s="5">
        <v>0</v>
      </c>
      <c r="G180" s="5">
        <v>31235818.001200002</v>
      </c>
      <c r="H180" s="6">
        <f t="shared" si="4"/>
        <v>162800163.94657898</v>
      </c>
      <c r="I180" s="12"/>
      <c r="J180" s="128"/>
      <c r="K180" s="131"/>
      <c r="L180" s="13">
        <v>22</v>
      </c>
      <c r="M180" s="5" t="s">
        <v>601</v>
      </c>
      <c r="N180" s="5">
        <v>158823242.58284545</v>
      </c>
      <c r="O180" s="5">
        <v>0</v>
      </c>
      <c r="P180" s="5">
        <v>31471993.5</v>
      </c>
      <c r="Q180" s="6">
        <f t="shared" si="5"/>
        <v>190295236.08284545</v>
      </c>
    </row>
    <row r="181" spans="1:17" ht="24.95" customHeight="1">
      <c r="A181" s="133"/>
      <c r="B181" s="131"/>
      <c r="C181" s="1">
        <v>26</v>
      </c>
      <c r="D181" s="5" t="s">
        <v>225</v>
      </c>
      <c r="E181" s="5">
        <v>114362180.59904042</v>
      </c>
      <c r="F181" s="5">
        <v>0</v>
      </c>
      <c r="G181" s="5">
        <v>23285282.206099998</v>
      </c>
      <c r="H181" s="6">
        <f t="shared" si="4"/>
        <v>137647462.80514041</v>
      </c>
      <c r="I181" s="12"/>
      <c r="J181" s="128"/>
      <c r="K181" s="131"/>
      <c r="L181" s="13">
        <v>23</v>
      </c>
      <c r="M181" s="5" t="s">
        <v>602</v>
      </c>
      <c r="N181" s="5">
        <v>116151425.45466188</v>
      </c>
      <c r="O181" s="5">
        <v>0</v>
      </c>
      <c r="P181" s="5">
        <v>30381627.024099998</v>
      </c>
      <c r="Q181" s="6">
        <f t="shared" si="5"/>
        <v>146533052.47876188</v>
      </c>
    </row>
    <row r="182" spans="1:17" ht="24.95" customHeight="1">
      <c r="A182" s="133"/>
      <c r="B182" s="132"/>
      <c r="C182" s="1">
        <v>27</v>
      </c>
      <c r="D182" s="5" t="s">
        <v>226</v>
      </c>
      <c r="E182" s="5">
        <v>110915968.8515854</v>
      </c>
      <c r="F182" s="5">
        <v>0</v>
      </c>
      <c r="G182" s="5">
        <v>23431120.025400002</v>
      </c>
      <c r="H182" s="6">
        <f t="shared" si="4"/>
        <v>134347088.8769854</v>
      </c>
      <c r="I182" s="12"/>
      <c r="J182" s="128"/>
      <c r="K182" s="131"/>
      <c r="L182" s="13">
        <v>24</v>
      </c>
      <c r="M182" s="5" t="s">
        <v>603</v>
      </c>
      <c r="N182" s="5">
        <v>94528823.90922305</v>
      </c>
      <c r="O182" s="5">
        <v>0</v>
      </c>
      <c r="P182" s="5">
        <v>22676548.210000001</v>
      </c>
      <c r="Q182" s="6">
        <f t="shared" si="5"/>
        <v>117205372.11922306</v>
      </c>
    </row>
    <row r="183" spans="1:17" ht="24.95" customHeight="1">
      <c r="A183" s="1"/>
      <c r="B183" s="120" t="s">
        <v>818</v>
      </c>
      <c r="C183" s="121"/>
      <c r="D183" s="122"/>
      <c r="E183" s="15">
        <v>3426639565.0133252</v>
      </c>
      <c r="F183" s="15">
        <v>0</v>
      </c>
      <c r="G183" s="15">
        <v>713067307.55500019</v>
      </c>
      <c r="H183" s="8">
        <f t="shared" si="4"/>
        <v>4139706872.5683255</v>
      </c>
      <c r="I183" s="12"/>
      <c r="J183" s="129"/>
      <c r="K183" s="132"/>
      <c r="L183" s="13">
        <v>25</v>
      </c>
      <c r="M183" s="5" t="s">
        <v>604</v>
      </c>
      <c r="N183" s="5">
        <v>105370400.53103267</v>
      </c>
      <c r="O183" s="5">
        <v>0</v>
      </c>
      <c r="P183" s="5">
        <v>22574554.405499998</v>
      </c>
      <c r="Q183" s="6">
        <f t="shared" si="5"/>
        <v>127944954.93653266</v>
      </c>
    </row>
    <row r="184" spans="1:17" ht="24.95" customHeight="1">
      <c r="A184" s="133">
        <v>9</v>
      </c>
      <c r="B184" s="130" t="s">
        <v>31</v>
      </c>
      <c r="C184" s="1">
        <v>1</v>
      </c>
      <c r="D184" s="5" t="s">
        <v>227</v>
      </c>
      <c r="E184" s="5">
        <v>117585658.32649055</v>
      </c>
      <c r="F184" s="5">
        <v>-2017457.56</v>
      </c>
      <c r="G184" s="5">
        <v>26549893.9241</v>
      </c>
      <c r="H184" s="6">
        <f t="shared" si="4"/>
        <v>142118094.69059056</v>
      </c>
      <c r="I184" s="12"/>
      <c r="J184" s="19"/>
      <c r="K184" s="120" t="s">
        <v>836</v>
      </c>
      <c r="L184" s="121"/>
      <c r="M184" s="122"/>
      <c r="N184" s="15">
        <v>3219032778.7393265</v>
      </c>
      <c r="O184" s="15">
        <v>0</v>
      </c>
      <c r="P184" s="15">
        <v>674736910.36399996</v>
      </c>
      <c r="Q184" s="8">
        <f t="shared" si="5"/>
        <v>3893769689.1033263</v>
      </c>
    </row>
    <row r="185" spans="1:17" ht="24.95" customHeight="1">
      <c r="A185" s="133"/>
      <c r="B185" s="131"/>
      <c r="C185" s="1">
        <v>2</v>
      </c>
      <c r="D185" s="5" t="s">
        <v>228</v>
      </c>
      <c r="E185" s="5">
        <v>147803746.03285262</v>
      </c>
      <c r="F185" s="5">
        <v>-2544453.37</v>
      </c>
      <c r="G185" s="5">
        <v>26916110.1796</v>
      </c>
      <c r="H185" s="6">
        <f t="shared" si="4"/>
        <v>172175402.84245262</v>
      </c>
      <c r="I185" s="12"/>
      <c r="J185" s="127">
        <v>27</v>
      </c>
      <c r="K185" s="130" t="s">
        <v>49</v>
      </c>
      <c r="L185" s="13">
        <v>1</v>
      </c>
      <c r="M185" s="5" t="s">
        <v>605</v>
      </c>
      <c r="N185" s="5">
        <v>118300902.85463184</v>
      </c>
      <c r="O185" s="5">
        <v>-5788847.5199999996</v>
      </c>
      <c r="P185" s="5">
        <v>31006634.3039</v>
      </c>
      <c r="Q185" s="6">
        <f t="shared" si="5"/>
        <v>143518689.63853183</v>
      </c>
    </row>
    <row r="186" spans="1:17" ht="24.95" customHeight="1">
      <c r="A186" s="133"/>
      <c r="B186" s="131"/>
      <c r="C186" s="1">
        <v>3</v>
      </c>
      <c r="D186" s="5" t="s">
        <v>229</v>
      </c>
      <c r="E186" s="5">
        <v>141491708.65575108</v>
      </c>
      <c r="F186" s="5">
        <v>-2434582.2599999998</v>
      </c>
      <c r="G186" s="5">
        <v>33881922.144699998</v>
      </c>
      <c r="H186" s="6">
        <f t="shared" si="4"/>
        <v>172939048.54045108</v>
      </c>
      <c r="I186" s="12"/>
      <c r="J186" s="128"/>
      <c r="K186" s="131"/>
      <c r="L186" s="13">
        <v>2</v>
      </c>
      <c r="M186" s="5" t="s">
        <v>606</v>
      </c>
      <c r="N186" s="5">
        <v>122127580.86511692</v>
      </c>
      <c r="O186" s="5">
        <v>-5788847.5199999996</v>
      </c>
      <c r="P186" s="5">
        <v>33841668.226599999</v>
      </c>
      <c r="Q186" s="6">
        <f t="shared" si="5"/>
        <v>150180401.57171693</v>
      </c>
    </row>
    <row r="187" spans="1:17" ht="24.95" customHeight="1">
      <c r="A187" s="133"/>
      <c r="B187" s="131"/>
      <c r="C187" s="1">
        <v>4</v>
      </c>
      <c r="D187" s="5" t="s">
        <v>230</v>
      </c>
      <c r="E187" s="5">
        <v>91292928.053722501</v>
      </c>
      <c r="F187" s="5">
        <v>-1558697.37</v>
      </c>
      <c r="G187" s="5">
        <v>20038912.933899999</v>
      </c>
      <c r="H187" s="6">
        <f t="shared" si="4"/>
        <v>109773143.61762249</v>
      </c>
      <c r="I187" s="12"/>
      <c r="J187" s="128"/>
      <c r="K187" s="131"/>
      <c r="L187" s="13">
        <v>3</v>
      </c>
      <c r="M187" s="5" t="s">
        <v>607</v>
      </c>
      <c r="N187" s="5">
        <v>187714134.76438588</v>
      </c>
      <c r="O187" s="5">
        <v>-5788847.5199999996</v>
      </c>
      <c r="P187" s="5">
        <v>49843691.095200002</v>
      </c>
      <c r="Q187" s="6">
        <f t="shared" si="5"/>
        <v>231768978.33958587</v>
      </c>
    </row>
    <row r="188" spans="1:17" ht="24.95" customHeight="1">
      <c r="A188" s="133"/>
      <c r="B188" s="131"/>
      <c r="C188" s="1">
        <v>5</v>
      </c>
      <c r="D188" s="5" t="s">
        <v>231</v>
      </c>
      <c r="E188" s="5">
        <v>109055938.48324503</v>
      </c>
      <c r="F188" s="5">
        <v>-1868649.67</v>
      </c>
      <c r="G188" s="5">
        <v>24292245.712499999</v>
      </c>
      <c r="H188" s="6">
        <f t="shared" si="4"/>
        <v>131479534.52574503</v>
      </c>
      <c r="I188" s="12"/>
      <c r="J188" s="128"/>
      <c r="K188" s="131"/>
      <c r="L188" s="13">
        <v>4</v>
      </c>
      <c r="M188" s="5" t="s">
        <v>608</v>
      </c>
      <c r="N188" s="5">
        <v>123423619.42811507</v>
      </c>
      <c r="O188" s="5">
        <v>-5788847.5199999996</v>
      </c>
      <c r="P188" s="5">
        <v>29877057.262600001</v>
      </c>
      <c r="Q188" s="6">
        <f t="shared" si="5"/>
        <v>147511829.17071506</v>
      </c>
    </row>
    <row r="189" spans="1:17" ht="24.95" customHeight="1">
      <c r="A189" s="133"/>
      <c r="B189" s="131"/>
      <c r="C189" s="1">
        <v>6</v>
      </c>
      <c r="D189" s="5" t="s">
        <v>232</v>
      </c>
      <c r="E189" s="5">
        <v>125460768.12520027</v>
      </c>
      <c r="F189" s="5">
        <v>-2154700.0699999998</v>
      </c>
      <c r="G189" s="5">
        <v>27961995.5414</v>
      </c>
      <c r="H189" s="6">
        <f t="shared" si="4"/>
        <v>151268063.59660029</v>
      </c>
      <c r="I189" s="12"/>
      <c r="J189" s="128"/>
      <c r="K189" s="131"/>
      <c r="L189" s="13">
        <v>5</v>
      </c>
      <c r="M189" s="5" t="s">
        <v>609</v>
      </c>
      <c r="N189" s="5">
        <v>110609614.38690153</v>
      </c>
      <c r="O189" s="5">
        <v>-5788847.5199999996</v>
      </c>
      <c r="P189" s="5">
        <v>29125511.772799999</v>
      </c>
      <c r="Q189" s="6">
        <f t="shared" si="5"/>
        <v>133946278.63970153</v>
      </c>
    </row>
    <row r="190" spans="1:17" ht="24.95" customHeight="1">
      <c r="A190" s="133"/>
      <c r="B190" s="131"/>
      <c r="C190" s="1">
        <v>7</v>
      </c>
      <c r="D190" s="5" t="s">
        <v>233</v>
      </c>
      <c r="E190" s="5">
        <v>143834155.05480021</v>
      </c>
      <c r="F190" s="5">
        <v>-2475446.61</v>
      </c>
      <c r="G190" s="5">
        <v>28944170.974300001</v>
      </c>
      <c r="H190" s="6">
        <f t="shared" si="4"/>
        <v>170302879.4191002</v>
      </c>
      <c r="I190" s="12"/>
      <c r="J190" s="128"/>
      <c r="K190" s="131"/>
      <c r="L190" s="13">
        <v>6</v>
      </c>
      <c r="M190" s="5" t="s">
        <v>610</v>
      </c>
      <c r="N190" s="5">
        <v>84137945.292650834</v>
      </c>
      <c r="O190" s="5">
        <v>-5788847.5199999996</v>
      </c>
      <c r="P190" s="5">
        <v>22540569.346900001</v>
      </c>
      <c r="Q190" s="6">
        <f t="shared" si="5"/>
        <v>100889667.11955084</v>
      </c>
    </row>
    <row r="191" spans="1:17" ht="24.95" customHeight="1">
      <c r="A191" s="133"/>
      <c r="B191" s="131"/>
      <c r="C191" s="1">
        <v>8</v>
      </c>
      <c r="D191" s="5" t="s">
        <v>234</v>
      </c>
      <c r="E191" s="5">
        <v>113938792.64008006</v>
      </c>
      <c r="F191" s="5">
        <v>-1953847.98</v>
      </c>
      <c r="G191" s="5">
        <v>28553281.600699998</v>
      </c>
      <c r="H191" s="6">
        <f t="shared" si="4"/>
        <v>140538226.26078007</v>
      </c>
      <c r="I191" s="12"/>
      <c r="J191" s="128"/>
      <c r="K191" s="131"/>
      <c r="L191" s="13">
        <v>7</v>
      </c>
      <c r="M191" s="5" t="s">
        <v>792</v>
      </c>
      <c r="N191" s="5">
        <v>81965226.92788285</v>
      </c>
      <c r="O191" s="5">
        <v>-5788847.5199999996</v>
      </c>
      <c r="P191" s="5">
        <v>22815969.994600002</v>
      </c>
      <c r="Q191" s="6">
        <f t="shared" si="5"/>
        <v>98992349.402482852</v>
      </c>
    </row>
    <row r="192" spans="1:17" ht="24.95" customHeight="1">
      <c r="A192" s="133"/>
      <c r="B192" s="131"/>
      <c r="C192" s="1">
        <v>9</v>
      </c>
      <c r="D192" s="5" t="s">
        <v>235</v>
      </c>
      <c r="E192" s="5">
        <v>121444708.82911307</v>
      </c>
      <c r="F192" s="5">
        <v>-2084922.28</v>
      </c>
      <c r="G192" s="5">
        <v>29262083.52</v>
      </c>
      <c r="H192" s="6">
        <f t="shared" si="4"/>
        <v>148621870.06911308</v>
      </c>
      <c r="I192" s="12"/>
      <c r="J192" s="128"/>
      <c r="K192" s="131"/>
      <c r="L192" s="13">
        <v>8</v>
      </c>
      <c r="M192" s="5" t="s">
        <v>611</v>
      </c>
      <c r="N192" s="5">
        <v>184049443.47771105</v>
      </c>
      <c r="O192" s="5">
        <v>-5788847.5199999996</v>
      </c>
      <c r="P192" s="5">
        <v>49743608.588600002</v>
      </c>
      <c r="Q192" s="6">
        <f t="shared" si="5"/>
        <v>228004204.54631105</v>
      </c>
    </row>
    <row r="193" spans="1:17" ht="24.95" customHeight="1">
      <c r="A193" s="133"/>
      <c r="B193" s="131"/>
      <c r="C193" s="1">
        <v>10</v>
      </c>
      <c r="D193" s="5" t="s">
        <v>236</v>
      </c>
      <c r="E193" s="5">
        <v>95095939.878947824</v>
      </c>
      <c r="F193" s="5">
        <v>-1625005.68</v>
      </c>
      <c r="G193" s="5">
        <v>22808036.039099999</v>
      </c>
      <c r="H193" s="6">
        <f t="shared" si="4"/>
        <v>116278970.23804781</v>
      </c>
      <c r="I193" s="12"/>
      <c r="J193" s="128"/>
      <c r="K193" s="131"/>
      <c r="L193" s="13">
        <v>9</v>
      </c>
      <c r="M193" s="5" t="s">
        <v>612</v>
      </c>
      <c r="N193" s="5">
        <v>109532305.03397033</v>
      </c>
      <c r="O193" s="5">
        <v>-5788847.5199999996</v>
      </c>
      <c r="P193" s="5">
        <v>25728382.521899998</v>
      </c>
      <c r="Q193" s="6">
        <f t="shared" si="5"/>
        <v>129471840.03587033</v>
      </c>
    </row>
    <row r="194" spans="1:17" ht="24.95" customHeight="1">
      <c r="A194" s="133"/>
      <c r="B194" s="131"/>
      <c r="C194" s="1">
        <v>11</v>
      </c>
      <c r="D194" s="5" t="s">
        <v>237</v>
      </c>
      <c r="E194" s="5">
        <v>129757069.0671199</v>
      </c>
      <c r="F194" s="5">
        <v>-2231802.6</v>
      </c>
      <c r="G194" s="5">
        <v>27568152.343899999</v>
      </c>
      <c r="H194" s="6">
        <f t="shared" si="4"/>
        <v>155093418.8110199</v>
      </c>
      <c r="I194" s="12"/>
      <c r="J194" s="128"/>
      <c r="K194" s="131"/>
      <c r="L194" s="13">
        <v>10</v>
      </c>
      <c r="M194" s="5" t="s">
        <v>613</v>
      </c>
      <c r="N194" s="5">
        <v>136849904.95165941</v>
      </c>
      <c r="O194" s="5">
        <v>-5788847.5199999996</v>
      </c>
      <c r="P194" s="5">
        <v>35814243.464900002</v>
      </c>
      <c r="Q194" s="6">
        <f t="shared" si="5"/>
        <v>166875300.89655942</v>
      </c>
    </row>
    <row r="195" spans="1:17" ht="24.95" customHeight="1">
      <c r="A195" s="133"/>
      <c r="B195" s="131"/>
      <c r="C195" s="1">
        <v>12</v>
      </c>
      <c r="D195" s="5" t="s">
        <v>238</v>
      </c>
      <c r="E195" s="5">
        <v>111977731.97300985</v>
      </c>
      <c r="F195" s="5">
        <v>-2540598.25</v>
      </c>
      <c r="G195" s="5">
        <v>24552993.076499999</v>
      </c>
      <c r="H195" s="6">
        <f t="shared" si="4"/>
        <v>133990126.79950985</v>
      </c>
      <c r="I195" s="12"/>
      <c r="J195" s="128"/>
      <c r="K195" s="131"/>
      <c r="L195" s="13">
        <v>11</v>
      </c>
      <c r="M195" s="5" t="s">
        <v>614</v>
      </c>
      <c r="N195" s="5">
        <v>105579761.55681176</v>
      </c>
      <c r="O195" s="5">
        <v>-5788847.5199999996</v>
      </c>
      <c r="P195" s="5">
        <v>28267281.111000001</v>
      </c>
      <c r="Q195" s="6">
        <f t="shared" si="5"/>
        <v>128058195.14781177</v>
      </c>
    </row>
    <row r="196" spans="1:17" ht="24.95" customHeight="1">
      <c r="A196" s="133"/>
      <c r="B196" s="131"/>
      <c r="C196" s="1">
        <v>13</v>
      </c>
      <c r="D196" s="5" t="s">
        <v>239</v>
      </c>
      <c r="E196" s="5">
        <v>123416380.31767794</v>
      </c>
      <c r="F196" s="5">
        <v>-2119233.0099999998</v>
      </c>
      <c r="G196" s="5">
        <v>28150866.521899998</v>
      </c>
      <c r="H196" s="6">
        <f t="shared" si="4"/>
        <v>149448013.82957792</v>
      </c>
      <c r="I196" s="12"/>
      <c r="J196" s="128"/>
      <c r="K196" s="131"/>
      <c r="L196" s="13">
        <v>12</v>
      </c>
      <c r="M196" s="5" t="s">
        <v>615</v>
      </c>
      <c r="N196" s="5">
        <v>95386696.188915089</v>
      </c>
      <c r="O196" s="5">
        <v>-5788847.5199999996</v>
      </c>
      <c r="P196" s="5">
        <v>26222945.325399999</v>
      </c>
      <c r="Q196" s="6">
        <f t="shared" si="5"/>
        <v>115820793.99431509</v>
      </c>
    </row>
    <row r="197" spans="1:17" ht="24.95" customHeight="1">
      <c r="A197" s="133"/>
      <c r="B197" s="131"/>
      <c r="C197" s="1">
        <v>14</v>
      </c>
      <c r="D197" s="5" t="s">
        <v>240</v>
      </c>
      <c r="E197" s="5">
        <v>116842781.90841371</v>
      </c>
      <c r="F197" s="5">
        <v>-2004350.13</v>
      </c>
      <c r="G197" s="5">
        <v>27436272.790899999</v>
      </c>
      <c r="H197" s="6">
        <f t="shared" si="4"/>
        <v>142274704.5693137</v>
      </c>
      <c r="I197" s="12"/>
      <c r="J197" s="128"/>
      <c r="K197" s="131"/>
      <c r="L197" s="13">
        <v>13</v>
      </c>
      <c r="M197" s="5" t="s">
        <v>851</v>
      </c>
      <c r="N197" s="5">
        <v>86015714.444048494</v>
      </c>
      <c r="O197" s="5">
        <v>-5788847.5199999996</v>
      </c>
      <c r="P197" s="5">
        <v>23263271.614300001</v>
      </c>
      <c r="Q197" s="6">
        <f t="shared" si="5"/>
        <v>103490138.5383485</v>
      </c>
    </row>
    <row r="198" spans="1:17" ht="24.95" customHeight="1">
      <c r="A198" s="133"/>
      <c r="B198" s="131"/>
      <c r="C198" s="1">
        <v>15</v>
      </c>
      <c r="D198" s="5" t="s">
        <v>241</v>
      </c>
      <c r="E198" s="5">
        <v>132534206.11873955</v>
      </c>
      <c r="F198" s="5">
        <v>-2278449.64</v>
      </c>
      <c r="G198" s="5">
        <v>29309228.8675</v>
      </c>
      <c r="H198" s="6">
        <f t="shared" si="4"/>
        <v>159564985.34623954</v>
      </c>
      <c r="I198" s="12"/>
      <c r="J198" s="128"/>
      <c r="K198" s="131"/>
      <c r="L198" s="13">
        <v>14</v>
      </c>
      <c r="M198" s="5" t="s">
        <v>616</v>
      </c>
      <c r="N198" s="5">
        <v>98885987.255393714</v>
      </c>
      <c r="O198" s="5">
        <v>-5788847.5199999996</v>
      </c>
      <c r="P198" s="5">
        <v>24107891.518599998</v>
      </c>
      <c r="Q198" s="6">
        <f t="shared" si="5"/>
        <v>117205031.25399372</v>
      </c>
    </row>
    <row r="199" spans="1:17" ht="24.95" customHeight="1">
      <c r="A199" s="133"/>
      <c r="B199" s="131"/>
      <c r="C199" s="1">
        <v>16</v>
      </c>
      <c r="D199" s="5" t="s">
        <v>242</v>
      </c>
      <c r="E199" s="5">
        <v>124559417.60426834</v>
      </c>
      <c r="F199" s="5">
        <v>-2139279.5699999998</v>
      </c>
      <c r="G199" s="5">
        <v>28119416.984200001</v>
      </c>
      <c r="H199" s="6">
        <f t="shared" si="4"/>
        <v>150539555.01846835</v>
      </c>
      <c r="I199" s="12"/>
      <c r="J199" s="128"/>
      <c r="K199" s="131"/>
      <c r="L199" s="13">
        <v>15</v>
      </c>
      <c r="M199" s="5" t="s">
        <v>617</v>
      </c>
      <c r="N199" s="5">
        <v>103574976.68234368</v>
      </c>
      <c r="O199" s="5">
        <v>-5788847.5199999996</v>
      </c>
      <c r="P199" s="5">
        <v>28058428.380100001</v>
      </c>
      <c r="Q199" s="6">
        <f t="shared" si="5"/>
        <v>125844557.54244368</v>
      </c>
    </row>
    <row r="200" spans="1:17" ht="24.95" customHeight="1">
      <c r="A200" s="133"/>
      <c r="B200" s="131"/>
      <c r="C200" s="1">
        <v>17</v>
      </c>
      <c r="D200" s="5" t="s">
        <v>243</v>
      </c>
      <c r="E200" s="5">
        <v>125050459.05668837</v>
      </c>
      <c r="F200" s="5">
        <v>-2147660.84</v>
      </c>
      <c r="G200" s="5">
        <v>29541248.8453</v>
      </c>
      <c r="H200" s="6">
        <f t="shared" si="4"/>
        <v>152444047.06198835</v>
      </c>
      <c r="I200" s="12"/>
      <c r="J200" s="128"/>
      <c r="K200" s="131"/>
      <c r="L200" s="13">
        <v>16</v>
      </c>
      <c r="M200" s="5" t="s">
        <v>618</v>
      </c>
      <c r="N200" s="5">
        <v>125584970.77346021</v>
      </c>
      <c r="O200" s="5">
        <v>-5788847.5199999996</v>
      </c>
      <c r="P200" s="5">
        <v>32600656.727699999</v>
      </c>
      <c r="Q200" s="6">
        <f t="shared" si="5"/>
        <v>152396779.98116022</v>
      </c>
    </row>
    <row r="201" spans="1:17" ht="24.95" customHeight="1">
      <c r="A201" s="133"/>
      <c r="B201" s="132"/>
      <c r="C201" s="1">
        <v>18</v>
      </c>
      <c r="D201" s="5" t="s">
        <v>244</v>
      </c>
      <c r="E201" s="5">
        <v>137904212.32053044</v>
      </c>
      <c r="F201" s="5">
        <v>-2372129.21</v>
      </c>
      <c r="G201" s="5">
        <v>30374864.307300001</v>
      </c>
      <c r="H201" s="6">
        <f t="shared" ref="H201:H264" si="6">E201+F201+G201</f>
        <v>165906947.41783044</v>
      </c>
      <c r="I201" s="12"/>
      <c r="J201" s="128"/>
      <c r="K201" s="131"/>
      <c r="L201" s="13">
        <v>17</v>
      </c>
      <c r="M201" s="5" t="s">
        <v>852</v>
      </c>
      <c r="N201" s="5">
        <v>105426074.92565736</v>
      </c>
      <c r="O201" s="5">
        <v>-5788847.5199999996</v>
      </c>
      <c r="P201" s="5">
        <v>25685117.688299999</v>
      </c>
      <c r="Q201" s="6">
        <f t="shared" ref="Q201:Q264" si="7">N201+O201+P201</f>
        <v>125322345.09395736</v>
      </c>
    </row>
    <row r="202" spans="1:17" ht="24.95" customHeight="1">
      <c r="A202" s="1"/>
      <c r="B202" s="120" t="s">
        <v>819</v>
      </c>
      <c r="C202" s="121"/>
      <c r="D202" s="122"/>
      <c r="E202" s="15">
        <v>2209046602.4466515</v>
      </c>
      <c r="F202" s="15">
        <v>-38551266.100000001</v>
      </c>
      <c r="G202" s="15">
        <v>494261696.30780005</v>
      </c>
      <c r="H202" s="8">
        <f t="shared" si="6"/>
        <v>2664757032.6544514</v>
      </c>
      <c r="I202" s="12"/>
      <c r="J202" s="128"/>
      <c r="K202" s="131"/>
      <c r="L202" s="13">
        <v>18</v>
      </c>
      <c r="M202" s="5" t="s">
        <v>619</v>
      </c>
      <c r="N202" s="5">
        <v>97982569.45867002</v>
      </c>
      <c r="O202" s="5">
        <v>-5788847.5199999996</v>
      </c>
      <c r="P202" s="5">
        <v>26708762.493099999</v>
      </c>
      <c r="Q202" s="6">
        <f t="shared" si="7"/>
        <v>118902484.43177003</v>
      </c>
    </row>
    <row r="203" spans="1:17" ht="24.95" customHeight="1">
      <c r="A203" s="133">
        <v>10</v>
      </c>
      <c r="B203" s="130" t="s">
        <v>32</v>
      </c>
      <c r="C203" s="1">
        <v>1</v>
      </c>
      <c r="D203" s="5" t="s">
        <v>245</v>
      </c>
      <c r="E203" s="5">
        <v>96568967.370934695</v>
      </c>
      <c r="F203" s="5">
        <v>0</v>
      </c>
      <c r="G203" s="5">
        <v>25149805.662300002</v>
      </c>
      <c r="H203" s="6">
        <f t="shared" si="6"/>
        <v>121718773.0332347</v>
      </c>
      <c r="I203" s="12"/>
      <c r="J203" s="128"/>
      <c r="K203" s="131"/>
      <c r="L203" s="13">
        <v>19</v>
      </c>
      <c r="M203" s="5" t="s">
        <v>853</v>
      </c>
      <c r="N203" s="5">
        <v>93067979.214604318</v>
      </c>
      <c r="O203" s="5">
        <v>-5788847.5199999996</v>
      </c>
      <c r="P203" s="5">
        <v>23570295.554000001</v>
      </c>
      <c r="Q203" s="6">
        <f t="shared" si="7"/>
        <v>110849427.24860433</v>
      </c>
    </row>
    <row r="204" spans="1:17" ht="24.95" customHeight="1">
      <c r="A204" s="133"/>
      <c r="B204" s="131"/>
      <c r="C204" s="1">
        <v>2</v>
      </c>
      <c r="D204" s="5" t="s">
        <v>246</v>
      </c>
      <c r="E204" s="5">
        <v>105256342.85981929</v>
      </c>
      <c r="F204" s="5">
        <v>0</v>
      </c>
      <c r="G204" s="5">
        <v>27228660.645799998</v>
      </c>
      <c r="H204" s="6">
        <f t="shared" si="6"/>
        <v>132485003.50561929</v>
      </c>
      <c r="I204" s="12"/>
      <c r="J204" s="129"/>
      <c r="K204" s="132"/>
      <c r="L204" s="13">
        <v>20</v>
      </c>
      <c r="M204" s="5" t="s">
        <v>854</v>
      </c>
      <c r="N204" s="5">
        <v>126230937.01935282</v>
      </c>
      <c r="O204" s="5">
        <v>-5788847.5199999996</v>
      </c>
      <c r="P204" s="5">
        <v>34023183.6061</v>
      </c>
      <c r="Q204" s="6">
        <f t="shared" si="7"/>
        <v>154465273.10545284</v>
      </c>
    </row>
    <row r="205" spans="1:17" ht="24.95" customHeight="1">
      <c r="A205" s="133"/>
      <c r="B205" s="131"/>
      <c r="C205" s="1">
        <v>3</v>
      </c>
      <c r="D205" s="5" t="s">
        <v>247</v>
      </c>
      <c r="E205" s="5">
        <v>89976827.75063774</v>
      </c>
      <c r="F205" s="5">
        <v>0</v>
      </c>
      <c r="G205" s="5">
        <v>24103399.0374</v>
      </c>
      <c r="H205" s="6">
        <f t="shared" si="6"/>
        <v>114080226.78803775</v>
      </c>
      <c r="I205" s="12"/>
      <c r="J205" s="19"/>
      <c r="K205" s="120" t="s">
        <v>837</v>
      </c>
      <c r="L205" s="121"/>
      <c r="M205" s="122"/>
      <c r="N205" s="15">
        <v>2296446345.5022831</v>
      </c>
      <c r="O205" s="15">
        <v>-115776950.39999995</v>
      </c>
      <c r="P205" s="15">
        <v>602845170.59660006</v>
      </c>
      <c r="Q205" s="8">
        <f t="shared" si="7"/>
        <v>2783514565.6988831</v>
      </c>
    </row>
    <row r="206" spans="1:17" ht="24.95" customHeight="1">
      <c r="A206" s="133"/>
      <c r="B206" s="131"/>
      <c r="C206" s="1">
        <v>4</v>
      </c>
      <c r="D206" s="5" t="s">
        <v>248</v>
      </c>
      <c r="E206" s="5">
        <v>129312971.05234453</v>
      </c>
      <c r="F206" s="5">
        <v>0</v>
      </c>
      <c r="G206" s="5">
        <v>31228601.6613</v>
      </c>
      <c r="H206" s="6">
        <f t="shared" si="6"/>
        <v>160541572.71364453</v>
      </c>
      <c r="I206" s="12"/>
      <c r="J206" s="127">
        <v>28</v>
      </c>
      <c r="K206" s="130" t="s">
        <v>50</v>
      </c>
      <c r="L206" s="13">
        <v>1</v>
      </c>
      <c r="M206" s="5" t="s">
        <v>620</v>
      </c>
      <c r="N206" s="5">
        <v>121676475.13787478</v>
      </c>
      <c r="O206" s="5">
        <v>-2620951.4900000002</v>
      </c>
      <c r="P206" s="5">
        <v>28197988.0986</v>
      </c>
      <c r="Q206" s="6">
        <f t="shared" si="7"/>
        <v>147253511.7464748</v>
      </c>
    </row>
    <row r="207" spans="1:17" ht="24.95" customHeight="1">
      <c r="A207" s="133"/>
      <c r="B207" s="131"/>
      <c r="C207" s="1">
        <v>5</v>
      </c>
      <c r="D207" s="5" t="s">
        <v>249</v>
      </c>
      <c r="E207" s="5">
        <v>117654709.92656425</v>
      </c>
      <c r="F207" s="5">
        <v>0</v>
      </c>
      <c r="G207" s="5">
        <v>30714636.288600001</v>
      </c>
      <c r="H207" s="6">
        <f t="shared" si="6"/>
        <v>148369346.21516424</v>
      </c>
      <c r="I207" s="12"/>
      <c r="J207" s="128"/>
      <c r="K207" s="131"/>
      <c r="L207" s="13">
        <v>2</v>
      </c>
      <c r="M207" s="5" t="s">
        <v>621</v>
      </c>
      <c r="N207" s="5">
        <v>128714196.63509724</v>
      </c>
      <c r="O207" s="5">
        <v>-2620951.4900000002</v>
      </c>
      <c r="P207" s="5">
        <v>30421059.1941</v>
      </c>
      <c r="Q207" s="6">
        <f t="shared" si="7"/>
        <v>156514304.33919725</v>
      </c>
    </row>
    <row r="208" spans="1:17" ht="24.95" customHeight="1">
      <c r="A208" s="133"/>
      <c r="B208" s="131"/>
      <c r="C208" s="1">
        <v>6</v>
      </c>
      <c r="D208" s="5" t="s">
        <v>250</v>
      </c>
      <c r="E208" s="5">
        <v>120518510.98160499</v>
      </c>
      <c r="F208" s="5">
        <v>0</v>
      </c>
      <c r="G208" s="5">
        <v>30876807.017000001</v>
      </c>
      <c r="H208" s="6">
        <f t="shared" si="6"/>
        <v>151395317.99860498</v>
      </c>
      <c r="I208" s="12"/>
      <c r="J208" s="128"/>
      <c r="K208" s="131"/>
      <c r="L208" s="13">
        <v>3</v>
      </c>
      <c r="M208" s="5" t="s">
        <v>622</v>
      </c>
      <c r="N208" s="5">
        <v>131041646.80353835</v>
      </c>
      <c r="O208" s="5">
        <v>-2620951.4900000002</v>
      </c>
      <c r="P208" s="5">
        <v>31330026.126699999</v>
      </c>
      <c r="Q208" s="6">
        <f t="shared" si="7"/>
        <v>159750721.44023836</v>
      </c>
    </row>
    <row r="209" spans="1:17" ht="24.95" customHeight="1">
      <c r="A209" s="133"/>
      <c r="B209" s="131"/>
      <c r="C209" s="1">
        <v>7</v>
      </c>
      <c r="D209" s="5" t="s">
        <v>251</v>
      </c>
      <c r="E209" s="5">
        <v>127771860.14498761</v>
      </c>
      <c r="F209" s="5">
        <v>0</v>
      </c>
      <c r="G209" s="5">
        <v>29722209.348999999</v>
      </c>
      <c r="H209" s="6">
        <f t="shared" si="6"/>
        <v>157494069.49398762</v>
      </c>
      <c r="I209" s="12"/>
      <c r="J209" s="128"/>
      <c r="K209" s="131"/>
      <c r="L209" s="13">
        <v>4</v>
      </c>
      <c r="M209" s="5" t="s">
        <v>855</v>
      </c>
      <c r="N209" s="5">
        <v>97195837.797742605</v>
      </c>
      <c r="O209" s="5">
        <v>-2620951.4900000002</v>
      </c>
      <c r="P209" s="5">
        <v>22812587.799699999</v>
      </c>
      <c r="Q209" s="6">
        <f t="shared" si="7"/>
        <v>117387474.10744262</v>
      </c>
    </row>
    <row r="210" spans="1:17" ht="24.95" customHeight="1">
      <c r="A210" s="133"/>
      <c r="B210" s="131"/>
      <c r="C210" s="1">
        <v>8</v>
      </c>
      <c r="D210" s="5" t="s">
        <v>252</v>
      </c>
      <c r="E210" s="5">
        <v>120171303.74378848</v>
      </c>
      <c r="F210" s="5">
        <v>0</v>
      </c>
      <c r="G210" s="5">
        <v>28502280.044799998</v>
      </c>
      <c r="H210" s="6">
        <f t="shared" si="6"/>
        <v>148673583.78858846</v>
      </c>
      <c r="I210" s="12"/>
      <c r="J210" s="128"/>
      <c r="K210" s="131"/>
      <c r="L210" s="13">
        <v>5</v>
      </c>
      <c r="M210" s="5" t="s">
        <v>623</v>
      </c>
      <c r="N210" s="5">
        <v>101849475.16484863</v>
      </c>
      <c r="O210" s="5">
        <v>-2620951.4900000002</v>
      </c>
      <c r="P210" s="5">
        <v>25659900.363200001</v>
      </c>
      <c r="Q210" s="6">
        <f t="shared" si="7"/>
        <v>124888424.03804862</v>
      </c>
    </row>
    <row r="211" spans="1:17" ht="24.95" customHeight="1">
      <c r="A211" s="133"/>
      <c r="B211" s="131"/>
      <c r="C211" s="1">
        <v>9</v>
      </c>
      <c r="D211" s="5" t="s">
        <v>253</v>
      </c>
      <c r="E211" s="5">
        <v>113072340.96087824</v>
      </c>
      <c r="F211" s="5">
        <v>0</v>
      </c>
      <c r="G211" s="5">
        <v>27434327.8803</v>
      </c>
      <c r="H211" s="6">
        <f t="shared" si="6"/>
        <v>140506668.84117824</v>
      </c>
      <c r="I211" s="12"/>
      <c r="J211" s="128"/>
      <c r="K211" s="131"/>
      <c r="L211" s="13">
        <v>6</v>
      </c>
      <c r="M211" s="5" t="s">
        <v>624</v>
      </c>
      <c r="N211" s="5">
        <v>156518692.14016956</v>
      </c>
      <c r="O211" s="5">
        <v>-2620951.4900000002</v>
      </c>
      <c r="P211" s="5">
        <v>38495945.187100001</v>
      </c>
      <c r="Q211" s="6">
        <f t="shared" si="7"/>
        <v>192393685.83726954</v>
      </c>
    </row>
    <row r="212" spans="1:17" ht="24.95" customHeight="1">
      <c r="A212" s="133"/>
      <c r="B212" s="131"/>
      <c r="C212" s="1">
        <v>10</v>
      </c>
      <c r="D212" s="5" t="s">
        <v>254</v>
      </c>
      <c r="E212" s="5">
        <v>126440114.4389798</v>
      </c>
      <c r="F212" s="5">
        <v>0</v>
      </c>
      <c r="G212" s="5">
        <v>32273792.0057</v>
      </c>
      <c r="H212" s="6">
        <f t="shared" si="6"/>
        <v>158713906.4446798</v>
      </c>
      <c r="I212" s="12"/>
      <c r="J212" s="128"/>
      <c r="K212" s="131"/>
      <c r="L212" s="13">
        <v>7</v>
      </c>
      <c r="M212" s="5" t="s">
        <v>625</v>
      </c>
      <c r="N212" s="5">
        <v>110233230.31785902</v>
      </c>
      <c r="O212" s="5">
        <v>-2620951.4900000002</v>
      </c>
      <c r="P212" s="5">
        <v>25511456.228700001</v>
      </c>
      <c r="Q212" s="6">
        <f t="shared" si="7"/>
        <v>133123735.05655903</v>
      </c>
    </row>
    <row r="213" spans="1:17" ht="24.95" customHeight="1">
      <c r="A213" s="133"/>
      <c r="B213" s="131"/>
      <c r="C213" s="1">
        <v>11</v>
      </c>
      <c r="D213" s="5" t="s">
        <v>255</v>
      </c>
      <c r="E213" s="5">
        <v>106248666.36520901</v>
      </c>
      <c r="F213" s="5">
        <v>0</v>
      </c>
      <c r="G213" s="5">
        <v>25060611.761700001</v>
      </c>
      <c r="H213" s="6">
        <f t="shared" si="6"/>
        <v>131309278.12690902</v>
      </c>
      <c r="I213" s="12"/>
      <c r="J213" s="128"/>
      <c r="K213" s="131"/>
      <c r="L213" s="13">
        <v>8</v>
      </c>
      <c r="M213" s="5" t="s">
        <v>626</v>
      </c>
      <c r="N213" s="5">
        <v>111060484.40113963</v>
      </c>
      <c r="O213" s="5">
        <v>-2620951.4900000002</v>
      </c>
      <c r="P213" s="5">
        <v>28251156.930300001</v>
      </c>
      <c r="Q213" s="6">
        <f t="shared" si="7"/>
        <v>136690689.84143963</v>
      </c>
    </row>
    <row r="214" spans="1:17" ht="24.95" customHeight="1">
      <c r="A214" s="133"/>
      <c r="B214" s="131"/>
      <c r="C214" s="1">
        <v>12</v>
      </c>
      <c r="D214" s="5" t="s">
        <v>256</v>
      </c>
      <c r="E214" s="5">
        <v>109579430.81547692</v>
      </c>
      <c r="F214" s="5">
        <v>0</v>
      </c>
      <c r="G214" s="5">
        <v>27733764.546599999</v>
      </c>
      <c r="H214" s="6">
        <f t="shared" si="6"/>
        <v>137313195.36207694</v>
      </c>
      <c r="I214" s="12"/>
      <c r="J214" s="128"/>
      <c r="K214" s="131"/>
      <c r="L214" s="13">
        <v>9</v>
      </c>
      <c r="M214" s="5" t="s">
        <v>856</v>
      </c>
      <c r="N214" s="5">
        <v>133521821.19608256</v>
      </c>
      <c r="O214" s="5">
        <v>-2620951.4900000002</v>
      </c>
      <c r="P214" s="5">
        <v>31566274.127099998</v>
      </c>
      <c r="Q214" s="6">
        <f t="shared" si="7"/>
        <v>162467143.83318257</v>
      </c>
    </row>
    <row r="215" spans="1:17" ht="24.95" customHeight="1">
      <c r="A215" s="133"/>
      <c r="B215" s="131"/>
      <c r="C215" s="1">
        <v>13</v>
      </c>
      <c r="D215" s="5" t="s">
        <v>257</v>
      </c>
      <c r="E215" s="5">
        <v>100372393.79350625</v>
      </c>
      <c r="F215" s="5">
        <v>0</v>
      </c>
      <c r="G215" s="5">
        <v>26616176.555599999</v>
      </c>
      <c r="H215" s="6">
        <f t="shared" si="6"/>
        <v>126988570.34910625</v>
      </c>
      <c r="I215" s="12"/>
      <c r="J215" s="128"/>
      <c r="K215" s="131"/>
      <c r="L215" s="13">
        <v>10</v>
      </c>
      <c r="M215" s="5" t="s">
        <v>857</v>
      </c>
      <c r="N215" s="5">
        <v>144887561.26960629</v>
      </c>
      <c r="O215" s="5">
        <v>-2620951.4900000002</v>
      </c>
      <c r="P215" s="5">
        <v>34870502.717900001</v>
      </c>
      <c r="Q215" s="6">
        <f t="shared" si="7"/>
        <v>177137112.49750629</v>
      </c>
    </row>
    <row r="216" spans="1:17" ht="24.95" customHeight="1">
      <c r="A216" s="133"/>
      <c r="B216" s="131"/>
      <c r="C216" s="1">
        <v>14</v>
      </c>
      <c r="D216" s="5" t="s">
        <v>258</v>
      </c>
      <c r="E216" s="5">
        <v>98301214.475957751</v>
      </c>
      <c r="F216" s="5">
        <v>0</v>
      </c>
      <c r="G216" s="5">
        <v>25764027.296100002</v>
      </c>
      <c r="H216" s="6">
        <f t="shared" si="6"/>
        <v>124065241.77205776</v>
      </c>
      <c r="I216" s="12"/>
      <c r="J216" s="128"/>
      <c r="K216" s="131"/>
      <c r="L216" s="13">
        <v>11</v>
      </c>
      <c r="M216" s="5" t="s">
        <v>858</v>
      </c>
      <c r="N216" s="5">
        <v>110860612.74306619</v>
      </c>
      <c r="O216" s="5">
        <v>-2620951.4900000002</v>
      </c>
      <c r="P216" s="5">
        <v>27014663.044500001</v>
      </c>
      <c r="Q216" s="6">
        <f t="shared" si="7"/>
        <v>135254324.29756621</v>
      </c>
    </row>
    <row r="217" spans="1:17" ht="24.95" customHeight="1">
      <c r="A217" s="133"/>
      <c r="B217" s="131"/>
      <c r="C217" s="1">
        <v>15</v>
      </c>
      <c r="D217" s="5" t="s">
        <v>259</v>
      </c>
      <c r="E217" s="5">
        <v>106668155.86305232</v>
      </c>
      <c r="F217" s="5">
        <v>0</v>
      </c>
      <c r="G217" s="5">
        <v>27749865.783199999</v>
      </c>
      <c r="H217" s="6">
        <f t="shared" si="6"/>
        <v>134418021.64625233</v>
      </c>
      <c r="I217" s="12"/>
      <c r="J217" s="128"/>
      <c r="K217" s="131"/>
      <c r="L217" s="13">
        <v>12</v>
      </c>
      <c r="M217" s="5" t="s">
        <v>859</v>
      </c>
      <c r="N217" s="5">
        <v>114748000.91774148</v>
      </c>
      <c r="O217" s="5">
        <v>-2620951.4900000002</v>
      </c>
      <c r="P217" s="5">
        <v>28050933.9989</v>
      </c>
      <c r="Q217" s="6">
        <f t="shared" si="7"/>
        <v>140177983.42664149</v>
      </c>
    </row>
    <row r="218" spans="1:17" ht="24.95" customHeight="1">
      <c r="A218" s="133"/>
      <c r="B218" s="131"/>
      <c r="C218" s="1">
        <v>16</v>
      </c>
      <c r="D218" s="5" t="s">
        <v>260</v>
      </c>
      <c r="E218" s="5">
        <v>88091106.369544476</v>
      </c>
      <c r="F218" s="5">
        <v>0</v>
      </c>
      <c r="G218" s="5">
        <v>23006603.6505</v>
      </c>
      <c r="H218" s="6">
        <f t="shared" si="6"/>
        <v>111097710.02004448</v>
      </c>
      <c r="I218" s="12"/>
      <c r="J218" s="128"/>
      <c r="K218" s="131"/>
      <c r="L218" s="13">
        <v>13</v>
      </c>
      <c r="M218" s="5" t="s">
        <v>860</v>
      </c>
      <c r="N218" s="5">
        <v>106637198.13101858</v>
      </c>
      <c r="O218" s="5">
        <v>-2620951.4900000002</v>
      </c>
      <c r="P218" s="5">
        <v>26446370.4778</v>
      </c>
      <c r="Q218" s="6">
        <f t="shared" si="7"/>
        <v>130462617.11881858</v>
      </c>
    </row>
    <row r="219" spans="1:17" ht="24.95" customHeight="1">
      <c r="A219" s="133"/>
      <c r="B219" s="131"/>
      <c r="C219" s="1">
        <v>17</v>
      </c>
      <c r="D219" s="5" t="s">
        <v>261</v>
      </c>
      <c r="E219" s="5">
        <v>110957558.59309629</v>
      </c>
      <c r="F219" s="5">
        <v>0</v>
      </c>
      <c r="G219" s="5">
        <v>29040571.026799999</v>
      </c>
      <c r="H219" s="6">
        <f t="shared" si="6"/>
        <v>139998129.61989629</v>
      </c>
      <c r="I219" s="12"/>
      <c r="J219" s="128"/>
      <c r="K219" s="131"/>
      <c r="L219" s="13">
        <v>14</v>
      </c>
      <c r="M219" s="5" t="s">
        <v>627</v>
      </c>
      <c r="N219" s="5">
        <v>133364367.95287091</v>
      </c>
      <c r="O219" s="5">
        <v>-2620951.4900000002</v>
      </c>
      <c r="P219" s="5">
        <v>31380125.2982</v>
      </c>
      <c r="Q219" s="6">
        <f t="shared" si="7"/>
        <v>162123541.76107091</v>
      </c>
    </row>
    <row r="220" spans="1:17" ht="24.95" customHeight="1">
      <c r="A220" s="133"/>
      <c r="B220" s="131"/>
      <c r="C220" s="1">
        <v>18</v>
      </c>
      <c r="D220" s="5" t="s">
        <v>262</v>
      </c>
      <c r="E220" s="5">
        <v>116660381.41100863</v>
      </c>
      <c r="F220" s="5">
        <v>0</v>
      </c>
      <c r="G220" s="5">
        <v>27388340.895100001</v>
      </c>
      <c r="H220" s="6">
        <f t="shared" si="6"/>
        <v>144048722.30610862</v>
      </c>
      <c r="I220" s="12"/>
      <c r="J220" s="128"/>
      <c r="K220" s="131"/>
      <c r="L220" s="13">
        <v>15</v>
      </c>
      <c r="M220" s="5" t="s">
        <v>628</v>
      </c>
      <c r="N220" s="5">
        <v>88509728.266762942</v>
      </c>
      <c r="O220" s="5">
        <v>-2620951.4900000002</v>
      </c>
      <c r="P220" s="5">
        <v>22368471.676399998</v>
      </c>
      <c r="Q220" s="6">
        <f t="shared" si="7"/>
        <v>108257248.45316294</v>
      </c>
    </row>
    <row r="221" spans="1:17" ht="24.95" customHeight="1">
      <c r="A221" s="133"/>
      <c r="B221" s="131"/>
      <c r="C221" s="1">
        <v>19</v>
      </c>
      <c r="D221" s="5" t="s">
        <v>263</v>
      </c>
      <c r="E221" s="5">
        <v>152355062.56055561</v>
      </c>
      <c r="F221" s="5">
        <v>0</v>
      </c>
      <c r="G221" s="5">
        <v>37678479.037699997</v>
      </c>
      <c r="H221" s="6">
        <f t="shared" si="6"/>
        <v>190033541.5982556</v>
      </c>
      <c r="I221" s="12"/>
      <c r="J221" s="128"/>
      <c r="K221" s="131"/>
      <c r="L221" s="13">
        <v>16</v>
      </c>
      <c r="M221" s="5" t="s">
        <v>629</v>
      </c>
      <c r="N221" s="5">
        <v>146282489.52076682</v>
      </c>
      <c r="O221" s="5">
        <v>-2620951.4900000002</v>
      </c>
      <c r="P221" s="5">
        <v>34468377.229599997</v>
      </c>
      <c r="Q221" s="6">
        <f t="shared" si="7"/>
        <v>178129915.2603668</v>
      </c>
    </row>
    <row r="222" spans="1:17" ht="24.95" customHeight="1">
      <c r="A222" s="133"/>
      <c r="B222" s="131"/>
      <c r="C222" s="1">
        <v>20</v>
      </c>
      <c r="D222" s="5" t="s">
        <v>264</v>
      </c>
      <c r="E222" s="5">
        <v>120774212.33804584</v>
      </c>
      <c r="F222" s="5">
        <v>0</v>
      </c>
      <c r="G222" s="5">
        <v>31455061.499899998</v>
      </c>
      <c r="H222" s="6">
        <f t="shared" si="6"/>
        <v>152229273.83794582</v>
      </c>
      <c r="I222" s="12"/>
      <c r="J222" s="128"/>
      <c r="K222" s="131"/>
      <c r="L222" s="13">
        <v>17</v>
      </c>
      <c r="M222" s="5" t="s">
        <v>630</v>
      </c>
      <c r="N222" s="5">
        <v>117864001.21905366</v>
      </c>
      <c r="O222" s="5">
        <v>-2620951.4900000002</v>
      </c>
      <c r="P222" s="5">
        <v>26431022.1767</v>
      </c>
      <c r="Q222" s="6">
        <f t="shared" si="7"/>
        <v>141674071.90575367</v>
      </c>
    </row>
    <row r="223" spans="1:17" ht="24.95" customHeight="1">
      <c r="A223" s="133"/>
      <c r="B223" s="131"/>
      <c r="C223" s="1">
        <v>21</v>
      </c>
      <c r="D223" s="5" t="s">
        <v>265</v>
      </c>
      <c r="E223" s="5">
        <v>95784675.652452961</v>
      </c>
      <c r="F223" s="5">
        <v>0</v>
      </c>
      <c r="G223" s="5">
        <v>26057903.823100001</v>
      </c>
      <c r="H223" s="6">
        <f t="shared" si="6"/>
        <v>121842579.47555296</v>
      </c>
      <c r="I223" s="12"/>
      <c r="J223" s="129"/>
      <c r="K223" s="132"/>
      <c r="L223" s="13">
        <v>18</v>
      </c>
      <c r="M223" s="5" t="s">
        <v>631</v>
      </c>
      <c r="N223" s="5">
        <v>138285700.76230082</v>
      </c>
      <c r="O223" s="5">
        <v>-2620951.4900000002</v>
      </c>
      <c r="P223" s="5">
        <v>30716094.0836</v>
      </c>
      <c r="Q223" s="6">
        <f t="shared" si="7"/>
        <v>166380843.35590082</v>
      </c>
    </row>
    <row r="224" spans="1:17" ht="24.95" customHeight="1">
      <c r="A224" s="133"/>
      <c r="B224" s="131"/>
      <c r="C224" s="1">
        <v>22</v>
      </c>
      <c r="D224" s="5" t="s">
        <v>266</v>
      </c>
      <c r="E224" s="5">
        <v>112545718.49416125</v>
      </c>
      <c r="F224" s="5">
        <v>0</v>
      </c>
      <c r="G224" s="5">
        <v>30174839.4355</v>
      </c>
      <c r="H224" s="6">
        <f t="shared" si="6"/>
        <v>142720557.92966124</v>
      </c>
      <c r="I224" s="12"/>
      <c r="J224" s="19"/>
      <c r="K224" s="120" t="s">
        <v>838</v>
      </c>
      <c r="L224" s="121"/>
      <c r="M224" s="122"/>
      <c r="N224" s="15">
        <v>2193251520.3775406</v>
      </c>
      <c r="O224" s="15">
        <v>-47177126.820000023</v>
      </c>
      <c r="P224" s="15">
        <v>523992954.75910002</v>
      </c>
      <c r="Q224" s="8">
        <f t="shared" si="7"/>
        <v>2670067348.3166409</v>
      </c>
    </row>
    <row r="225" spans="1:17" ht="24.95" customHeight="1">
      <c r="A225" s="133"/>
      <c r="B225" s="131"/>
      <c r="C225" s="1">
        <v>23</v>
      </c>
      <c r="D225" s="5" t="s">
        <v>267</v>
      </c>
      <c r="E225" s="5">
        <v>139861966.88507283</v>
      </c>
      <c r="F225" s="5">
        <v>0</v>
      </c>
      <c r="G225" s="5">
        <v>36658483.074299999</v>
      </c>
      <c r="H225" s="6">
        <f t="shared" si="6"/>
        <v>176520449.95937282</v>
      </c>
      <c r="I225" s="12"/>
      <c r="J225" s="127">
        <v>29</v>
      </c>
      <c r="K225" s="130" t="s">
        <v>51</v>
      </c>
      <c r="L225" s="13">
        <v>1</v>
      </c>
      <c r="M225" s="5" t="s">
        <v>632</v>
      </c>
      <c r="N225" s="5">
        <v>86422094.455813587</v>
      </c>
      <c r="O225" s="5">
        <v>-2734288.18</v>
      </c>
      <c r="P225" s="5">
        <v>22560019.0414</v>
      </c>
      <c r="Q225" s="6">
        <f t="shared" si="7"/>
        <v>106247825.31721358</v>
      </c>
    </row>
    <row r="226" spans="1:17" ht="24.95" customHeight="1">
      <c r="A226" s="133"/>
      <c r="B226" s="131"/>
      <c r="C226" s="1">
        <v>24</v>
      </c>
      <c r="D226" s="5" t="s">
        <v>268</v>
      </c>
      <c r="E226" s="5">
        <v>115098202.75715098</v>
      </c>
      <c r="F226" s="5">
        <v>0</v>
      </c>
      <c r="G226" s="5">
        <v>27037299.186299998</v>
      </c>
      <c r="H226" s="6">
        <f t="shared" si="6"/>
        <v>142135501.94345099</v>
      </c>
      <c r="I226" s="12"/>
      <c r="J226" s="128"/>
      <c r="K226" s="131"/>
      <c r="L226" s="13">
        <v>2</v>
      </c>
      <c r="M226" s="5" t="s">
        <v>633</v>
      </c>
      <c r="N226" s="5">
        <v>86664520.390974879</v>
      </c>
      <c r="O226" s="5">
        <v>-2734288.18</v>
      </c>
      <c r="P226" s="5">
        <v>22122505.5834</v>
      </c>
      <c r="Q226" s="6">
        <f t="shared" si="7"/>
        <v>106052737.79437487</v>
      </c>
    </row>
    <row r="227" spans="1:17" ht="24.95" customHeight="1">
      <c r="A227" s="133"/>
      <c r="B227" s="132"/>
      <c r="C227" s="1">
        <v>25</v>
      </c>
      <c r="D227" s="5" t="s">
        <v>269</v>
      </c>
      <c r="E227" s="5">
        <v>110533699.62366645</v>
      </c>
      <c r="F227" s="5">
        <v>0</v>
      </c>
      <c r="G227" s="5">
        <v>25843085.526099999</v>
      </c>
      <c r="H227" s="6">
        <f t="shared" si="6"/>
        <v>136376785.14976645</v>
      </c>
      <c r="I227" s="12"/>
      <c r="J227" s="128"/>
      <c r="K227" s="131"/>
      <c r="L227" s="13">
        <v>3</v>
      </c>
      <c r="M227" s="5" t="s">
        <v>861</v>
      </c>
      <c r="N227" s="5">
        <v>107969435.0236437</v>
      </c>
      <c r="O227" s="5">
        <v>-2734288.18</v>
      </c>
      <c r="P227" s="5">
        <v>26857253.752900001</v>
      </c>
      <c r="Q227" s="6">
        <f t="shared" si="7"/>
        <v>132092400.5965437</v>
      </c>
    </row>
    <row r="228" spans="1:17" ht="24.95" customHeight="1">
      <c r="A228" s="1"/>
      <c r="B228" s="120" t="s">
        <v>820</v>
      </c>
      <c r="C228" s="121"/>
      <c r="D228" s="122"/>
      <c r="E228" s="15">
        <v>2830576395.2284966</v>
      </c>
      <c r="F228" s="15">
        <v>0</v>
      </c>
      <c r="G228" s="15">
        <v>714499632.69070005</v>
      </c>
      <c r="H228" s="8">
        <f t="shared" si="6"/>
        <v>3545076027.9191966</v>
      </c>
      <c r="I228" s="12"/>
      <c r="J228" s="128"/>
      <c r="K228" s="131"/>
      <c r="L228" s="13">
        <v>4</v>
      </c>
      <c r="M228" s="5" t="s">
        <v>862</v>
      </c>
      <c r="N228" s="5">
        <v>95442594.088244647</v>
      </c>
      <c r="O228" s="5">
        <v>-2734288.18</v>
      </c>
      <c r="P228" s="5">
        <v>22539689.782200001</v>
      </c>
      <c r="Q228" s="6">
        <f t="shared" si="7"/>
        <v>115247995.69044465</v>
      </c>
    </row>
    <row r="229" spans="1:17" ht="24.95" customHeight="1">
      <c r="A229" s="133">
        <v>11</v>
      </c>
      <c r="B229" s="130" t="s">
        <v>33</v>
      </c>
      <c r="C229" s="1">
        <v>1</v>
      </c>
      <c r="D229" s="5" t="s">
        <v>270</v>
      </c>
      <c r="E229" s="5">
        <v>125518418.56836197</v>
      </c>
      <c r="F229" s="5">
        <v>-3621463.46</v>
      </c>
      <c r="G229" s="5">
        <v>27637806.855700001</v>
      </c>
      <c r="H229" s="6">
        <f t="shared" si="6"/>
        <v>149534761.96406198</v>
      </c>
      <c r="I229" s="12"/>
      <c r="J229" s="128"/>
      <c r="K229" s="131"/>
      <c r="L229" s="13">
        <v>5</v>
      </c>
      <c r="M229" s="5" t="s">
        <v>863</v>
      </c>
      <c r="N229" s="5">
        <v>90318640.490842938</v>
      </c>
      <c r="O229" s="5">
        <v>-2734288.18</v>
      </c>
      <c r="P229" s="5">
        <v>22245987.009500001</v>
      </c>
      <c r="Q229" s="6">
        <f t="shared" si="7"/>
        <v>109830339.32034293</v>
      </c>
    </row>
    <row r="230" spans="1:17" ht="24.95" customHeight="1">
      <c r="A230" s="133"/>
      <c r="B230" s="131"/>
      <c r="C230" s="1">
        <v>2</v>
      </c>
      <c r="D230" s="5" t="s">
        <v>271</v>
      </c>
      <c r="E230" s="5">
        <v>117861597.80797932</v>
      </c>
      <c r="F230" s="5">
        <v>-3544895.25</v>
      </c>
      <c r="G230" s="5">
        <v>27920910.613000002</v>
      </c>
      <c r="H230" s="6">
        <f t="shared" si="6"/>
        <v>142237613.17097932</v>
      </c>
      <c r="I230" s="12"/>
      <c r="J230" s="128"/>
      <c r="K230" s="131"/>
      <c r="L230" s="13">
        <v>6</v>
      </c>
      <c r="M230" s="5" t="s">
        <v>634</v>
      </c>
      <c r="N230" s="5">
        <v>102868495.32729186</v>
      </c>
      <c r="O230" s="5">
        <v>-2734288.18</v>
      </c>
      <c r="P230" s="5">
        <v>26218185.246800002</v>
      </c>
      <c r="Q230" s="6">
        <f t="shared" si="7"/>
        <v>126352392.39409186</v>
      </c>
    </row>
    <row r="231" spans="1:17" ht="24.95" customHeight="1">
      <c r="A231" s="133"/>
      <c r="B231" s="131"/>
      <c r="C231" s="1">
        <v>3</v>
      </c>
      <c r="D231" s="5" t="s">
        <v>848</v>
      </c>
      <c r="E231" s="5">
        <v>118876222.73439997</v>
      </c>
      <c r="F231" s="5">
        <v>-3555041.5</v>
      </c>
      <c r="G231" s="5">
        <v>27947610.8651</v>
      </c>
      <c r="H231" s="6">
        <f t="shared" si="6"/>
        <v>143268792.09949997</v>
      </c>
      <c r="I231" s="12"/>
      <c r="J231" s="128"/>
      <c r="K231" s="131"/>
      <c r="L231" s="13">
        <v>7</v>
      </c>
      <c r="M231" s="5" t="s">
        <v>635</v>
      </c>
      <c r="N231" s="5">
        <v>86219082.926008612</v>
      </c>
      <c r="O231" s="5">
        <v>-2734288.18</v>
      </c>
      <c r="P231" s="5">
        <v>23002165.9487</v>
      </c>
      <c r="Q231" s="6">
        <f t="shared" si="7"/>
        <v>106486960.6947086</v>
      </c>
    </row>
    <row r="232" spans="1:17" ht="24.95" customHeight="1">
      <c r="A232" s="133"/>
      <c r="B232" s="131"/>
      <c r="C232" s="1">
        <v>4</v>
      </c>
      <c r="D232" s="5" t="s">
        <v>33</v>
      </c>
      <c r="E232" s="5">
        <v>114629895.95219874</v>
      </c>
      <c r="F232" s="5">
        <v>-3512578.23</v>
      </c>
      <c r="G232" s="5">
        <v>26196456.5891</v>
      </c>
      <c r="H232" s="6">
        <f t="shared" si="6"/>
        <v>137313774.31129873</v>
      </c>
      <c r="I232" s="12"/>
      <c r="J232" s="128"/>
      <c r="K232" s="131"/>
      <c r="L232" s="13">
        <v>8</v>
      </c>
      <c r="M232" s="5" t="s">
        <v>636</v>
      </c>
      <c r="N232" s="5">
        <v>89542943.938078478</v>
      </c>
      <c r="O232" s="5">
        <v>-2734288.18</v>
      </c>
      <c r="P232" s="5">
        <v>22550636.306400001</v>
      </c>
      <c r="Q232" s="6">
        <f t="shared" si="7"/>
        <v>109359292.06447847</v>
      </c>
    </row>
    <row r="233" spans="1:17" ht="24.95" customHeight="1">
      <c r="A233" s="133"/>
      <c r="B233" s="131"/>
      <c r="C233" s="1">
        <v>5</v>
      </c>
      <c r="D233" s="5" t="s">
        <v>272</v>
      </c>
      <c r="E233" s="5">
        <v>114257915.62970445</v>
      </c>
      <c r="F233" s="5">
        <v>-3508858.4299999997</v>
      </c>
      <c r="G233" s="5">
        <v>27284274.6679</v>
      </c>
      <c r="H233" s="6">
        <f t="shared" si="6"/>
        <v>138033331.86760443</v>
      </c>
      <c r="I233" s="12"/>
      <c r="J233" s="128"/>
      <c r="K233" s="131"/>
      <c r="L233" s="13">
        <v>9</v>
      </c>
      <c r="M233" s="5" t="s">
        <v>637</v>
      </c>
      <c r="N233" s="5">
        <v>88069928.360132545</v>
      </c>
      <c r="O233" s="5">
        <v>-2734288.18</v>
      </c>
      <c r="P233" s="5">
        <v>22457967.318700001</v>
      </c>
      <c r="Q233" s="6">
        <f t="shared" si="7"/>
        <v>107793607.49883254</v>
      </c>
    </row>
    <row r="234" spans="1:17" ht="24.95" customHeight="1">
      <c r="A234" s="133"/>
      <c r="B234" s="131"/>
      <c r="C234" s="1">
        <v>6</v>
      </c>
      <c r="D234" s="5" t="s">
        <v>273</v>
      </c>
      <c r="E234" s="5">
        <v>118758760.67880118</v>
      </c>
      <c r="F234" s="5">
        <v>-3553866.88</v>
      </c>
      <c r="G234" s="5">
        <v>26565279.16</v>
      </c>
      <c r="H234" s="6">
        <f t="shared" si="6"/>
        <v>141770172.95880118</v>
      </c>
      <c r="I234" s="12"/>
      <c r="J234" s="128"/>
      <c r="K234" s="131"/>
      <c r="L234" s="13">
        <v>10</v>
      </c>
      <c r="M234" s="5" t="s">
        <v>638</v>
      </c>
      <c r="N234" s="5">
        <v>99976771.949480385</v>
      </c>
      <c r="O234" s="5">
        <v>-2734288.18</v>
      </c>
      <c r="P234" s="5">
        <v>25829149.252999999</v>
      </c>
      <c r="Q234" s="6">
        <f t="shared" si="7"/>
        <v>123071633.02248037</v>
      </c>
    </row>
    <row r="235" spans="1:17" ht="24.95" customHeight="1">
      <c r="A235" s="133"/>
      <c r="B235" s="131"/>
      <c r="C235" s="1">
        <v>7</v>
      </c>
      <c r="D235" s="5" t="s">
        <v>274</v>
      </c>
      <c r="E235" s="5">
        <v>138760564.83545348</v>
      </c>
      <c r="F235" s="5">
        <v>-3753884.92</v>
      </c>
      <c r="G235" s="5">
        <v>31279755.988400001</v>
      </c>
      <c r="H235" s="6">
        <f t="shared" si="6"/>
        <v>166286435.90385351</v>
      </c>
      <c r="I235" s="12"/>
      <c r="J235" s="128"/>
      <c r="K235" s="131"/>
      <c r="L235" s="13">
        <v>11</v>
      </c>
      <c r="M235" s="5" t="s">
        <v>639</v>
      </c>
      <c r="N235" s="5">
        <v>105858467.09411117</v>
      </c>
      <c r="O235" s="5">
        <v>-2734288.18</v>
      </c>
      <c r="P235" s="5">
        <v>27833869.046399999</v>
      </c>
      <c r="Q235" s="6">
        <f t="shared" si="7"/>
        <v>130958047.96051116</v>
      </c>
    </row>
    <row r="236" spans="1:17" ht="24.95" customHeight="1">
      <c r="A236" s="133"/>
      <c r="B236" s="131"/>
      <c r="C236" s="1">
        <v>8</v>
      </c>
      <c r="D236" s="5" t="s">
        <v>275</v>
      </c>
      <c r="E236" s="5">
        <v>122910411.38299274</v>
      </c>
      <c r="F236" s="5">
        <v>-3595383.38</v>
      </c>
      <c r="G236" s="5">
        <v>27598712.126600001</v>
      </c>
      <c r="H236" s="6">
        <f t="shared" si="6"/>
        <v>146913740.12959275</v>
      </c>
      <c r="I236" s="12"/>
      <c r="J236" s="128"/>
      <c r="K236" s="131"/>
      <c r="L236" s="13">
        <v>12</v>
      </c>
      <c r="M236" s="5" t="s">
        <v>640</v>
      </c>
      <c r="N236" s="5">
        <v>122347993.18199608</v>
      </c>
      <c r="O236" s="5">
        <v>-2734288.18</v>
      </c>
      <c r="P236" s="5">
        <v>29040477.183699999</v>
      </c>
      <c r="Q236" s="6">
        <f t="shared" si="7"/>
        <v>148654182.18569607</v>
      </c>
    </row>
    <row r="237" spans="1:17" ht="24.95" customHeight="1">
      <c r="A237" s="133"/>
      <c r="B237" s="131"/>
      <c r="C237" s="1">
        <v>9</v>
      </c>
      <c r="D237" s="5" t="s">
        <v>276</v>
      </c>
      <c r="E237" s="5">
        <v>111204475.12919064</v>
      </c>
      <c r="F237" s="5">
        <v>-3478324.02</v>
      </c>
      <c r="G237" s="5">
        <v>25853697.171100002</v>
      </c>
      <c r="H237" s="6">
        <f t="shared" si="6"/>
        <v>133579848.28029065</v>
      </c>
      <c r="I237" s="12"/>
      <c r="J237" s="128"/>
      <c r="K237" s="131"/>
      <c r="L237" s="13">
        <v>13</v>
      </c>
      <c r="M237" s="5" t="s">
        <v>641</v>
      </c>
      <c r="N237" s="5">
        <v>114045977.28818011</v>
      </c>
      <c r="O237" s="5">
        <v>-2734288.18</v>
      </c>
      <c r="P237" s="5">
        <v>27048499.3761</v>
      </c>
      <c r="Q237" s="6">
        <f t="shared" si="7"/>
        <v>138360188.48428011</v>
      </c>
    </row>
    <row r="238" spans="1:17" ht="24.95" customHeight="1">
      <c r="A238" s="133"/>
      <c r="B238" s="131"/>
      <c r="C238" s="1">
        <v>10</v>
      </c>
      <c r="D238" s="5" t="s">
        <v>277</v>
      </c>
      <c r="E238" s="5">
        <v>154462534.89487371</v>
      </c>
      <c r="F238" s="5">
        <v>-3910904.62</v>
      </c>
      <c r="G238" s="5">
        <v>32407305.895500001</v>
      </c>
      <c r="H238" s="6">
        <f t="shared" si="6"/>
        <v>182958936.17037371</v>
      </c>
      <c r="I238" s="12"/>
      <c r="J238" s="128"/>
      <c r="K238" s="131"/>
      <c r="L238" s="13">
        <v>14</v>
      </c>
      <c r="M238" s="5" t="s">
        <v>642</v>
      </c>
      <c r="N238" s="5">
        <v>99412770.56502068</v>
      </c>
      <c r="O238" s="5">
        <v>-2734288.18</v>
      </c>
      <c r="P238" s="5">
        <v>25985354.4153</v>
      </c>
      <c r="Q238" s="6">
        <f t="shared" si="7"/>
        <v>122663836.80032067</v>
      </c>
    </row>
    <row r="239" spans="1:17" ht="24.95" customHeight="1">
      <c r="A239" s="133"/>
      <c r="B239" s="131"/>
      <c r="C239" s="1">
        <v>11</v>
      </c>
      <c r="D239" s="5" t="s">
        <v>278</v>
      </c>
      <c r="E239" s="5">
        <v>119829728.04857659</v>
      </c>
      <c r="F239" s="5">
        <v>-3564576.55</v>
      </c>
      <c r="G239" s="5">
        <v>27458434.4465</v>
      </c>
      <c r="H239" s="6">
        <f t="shared" si="6"/>
        <v>143723585.94507658</v>
      </c>
      <c r="I239" s="12"/>
      <c r="J239" s="128"/>
      <c r="K239" s="131"/>
      <c r="L239" s="13">
        <v>15</v>
      </c>
      <c r="M239" s="5" t="s">
        <v>643</v>
      </c>
      <c r="N239" s="5">
        <v>78120668.194728926</v>
      </c>
      <c r="O239" s="5">
        <v>-2734288.18</v>
      </c>
      <c r="P239" s="5">
        <v>20293161.849199999</v>
      </c>
      <c r="Q239" s="6">
        <f t="shared" si="7"/>
        <v>95679541.863928914</v>
      </c>
    </row>
    <row r="240" spans="1:17" ht="24.95" customHeight="1">
      <c r="A240" s="133"/>
      <c r="B240" s="131"/>
      <c r="C240" s="1">
        <v>12</v>
      </c>
      <c r="D240" s="5" t="s">
        <v>279</v>
      </c>
      <c r="E240" s="5">
        <v>132222900.15162224</v>
      </c>
      <c r="F240" s="5">
        <v>-3688508.27</v>
      </c>
      <c r="G240" s="5">
        <v>30221765.739999998</v>
      </c>
      <c r="H240" s="6">
        <f t="shared" si="6"/>
        <v>158756157.62162223</v>
      </c>
      <c r="I240" s="12"/>
      <c r="J240" s="128"/>
      <c r="K240" s="131"/>
      <c r="L240" s="13">
        <v>16</v>
      </c>
      <c r="M240" s="5" t="s">
        <v>538</v>
      </c>
      <c r="N240" s="5">
        <v>100665874.47037145</v>
      </c>
      <c r="O240" s="5">
        <v>-2734288.18</v>
      </c>
      <c r="P240" s="5">
        <v>23750294.269499999</v>
      </c>
      <c r="Q240" s="6">
        <f t="shared" si="7"/>
        <v>121681880.55987145</v>
      </c>
    </row>
    <row r="241" spans="1:17" ht="24.95" customHeight="1">
      <c r="A241" s="133"/>
      <c r="B241" s="132"/>
      <c r="C241" s="1">
        <v>13</v>
      </c>
      <c r="D241" s="5" t="s">
        <v>280</v>
      </c>
      <c r="E241" s="5">
        <v>144816883.44427371</v>
      </c>
      <c r="F241" s="5">
        <v>-3814448.1</v>
      </c>
      <c r="G241" s="5">
        <v>32566928.226799998</v>
      </c>
      <c r="H241" s="6">
        <f t="shared" si="6"/>
        <v>173569363.57107371</v>
      </c>
      <c r="I241" s="12"/>
      <c r="J241" s="128"/>
      <c r="K241" s="131"/>
      <c r="L241" s="13">
        <v>17</v>
      </c>
      <c r="M241" s="5" t="s">
        <v>644</v>
      </c>
      <c r="N241" s="5">
        <v>88750731.895924106</v>
      </c>
      <c r="O241" s="5">
        <v>-2734288.18</v>
      </c>
      <c r="P241" s="5">
        <v>21740593.518100001</v>
      </c>
      <c r="Q241" s="6">
        <f t="shared" si="7"/>
        <v>107757037.23402411</v>
      </c>
    </row>
    <row r="242" spans="1:17" ht="24.95" customHeight="1">
      <c r="A242" s="1"/>
      <c r="B242" s="120" t="s">
        <v>821</v>
      </c>
      <c r="C242" s="121"/>
      <c r="D242" s="122"/>
      <c r="E242" s="15">
        <v>1634110309.2584288</v>
      </c>
      <c r="F242" s="15">
        <v>-47102733.609999999</v>
      </c>
      <c r="G242" s="15">
        <v>370938938.34570003</v>
      </c>
      <c r="H242" s="8">
        <f t="shared" si="6"/>
        <v>1957946513.9941289</v>
      </c>
      <c r="I242" s="12"/>
      <c r="J242" s="128"/>
      <c r="K242" s="131"/>
      <c r="L242" s="13">
        <v>18</v>
      </c>
      <c r="M242" s="5" t="s">
        <v>864</v>
      </c>
      <c r="N242" s="5">
        <v>92523598.823979303</v>
      </c>
      <c r="O242" s="5">
        <v>-2734288.18</v>
      </c>
      <c r="P242" s="5">
        <v>24320092.7073</v>
      </c>
      <c r="Q242" s="6">
        <f t="shared" si="7"/>
        <v>114109403.35127929</v>
      </c>
    </row>
    <row r="243" spans="1:17" ht="24.95" customHeight="1">
      <c r="A243" s="130" t="s">
        <v>34</v>
      </c>
      <c r="B243" s="130" t="s">
        <v>34</v>
      </c>
      <c r="C243" s="1">
        <v>1</v>
      </c>
      <c r="D243" s="5" t="s">
        <v>281</v>
      </c>
      <c r="E243" s="5">
        <v>150350702.36790368</v>
      </c>
      <c r="F243" s="5">
        <v>0</v>
      </c>
      <c r="G243" s="5">
        <v>34954028.390299998</v>
      </c>
      <c r="H243" s="6">
        <f t="shared" si="6"/>
        <v>185304730.75820369</v>
      </c>
      <c r="I243" s="12"/>
      <c r="J243" s="128"/>
      <c r="K243" s="131"/>
      <c r="L243" s="13">
        <v>19</v>
      </c>
      <c r="M243" s="5" t="s">
        <v>645</v>
      </c>
      <c r="N243" s="5">
        <v>98046738.659552008</v>
      </c>
      <c r="O243" s="5">
        <v>-2734288.18</v>
      </c>
      <c r="P243" s="5">
        <v>24144542.8939</v>
      </c>
      <c r="Q243" s="6">
        <f t="shared" si="7"/>
        <v>119456993.37345201</v>
      </c>
    </row>
    <row r="244" spans="1:17" ht="24.95" customHeight="1">
      <c r="A244" s="131"/>
      <c r="B244" s="131"/>
      <c r="C244" s="1">
        <v>2</v>
      </c>
      <c r="D244" s="5" t="s">
        <v>282</v>
      </c>
      <c r="E244" s="5">
        <v>142800451.17174163</v>
      </c>
      <c r="F244" s="5">
        <v>0</v>
      </c>
      <c r="G244" s="5">
        <v>39459420.815300003</v>
      </c>
      <c r="H244" s="6">
        <f t="shared" si="6"/>
        <v>182259871.98704165</v>
      </c>
      <c r="I244" s="12"/>
      <c r="J244" s="128"/>
      <c r="K244" s="131"/>
      <c r="L244" s="13">
        <v>20</v>
      </c>
      <c r="M244" s="5" t="s">
        <v>542</v>
      </c>
      <c r="N244" s="5">
        <v>97031736.866856962</v>
      </c>
      <c r="O244" s="5">
        <v>-2734288.18</v>
      </c>
      <c r="P244" s="5">
        <v>25067873.519499999</v>
      </c>
      <c r="Q244" s="6">
        <f t="shared" si="7"/>
        <v>119365322.20635696</v>
      </c>
    </row>
    <row r="245" spans="1:17" ht="24.95" customHeight="1">
      <c r="A245" s="131"/>
      <c r="B245" s="131"/>
      <c r="C245" s="1">
        <v>3</v>
      </c>
      <c r="D245" s="5" t="s">
        <v>283</v>
      </c>
      <c r="E245" s="5">
        <v>94493674.065498427</v>
      </c>
      <c r="F245" s="5">
        <v>0</v>
      </c>
      <c r="G245" s="5">
        <v>25872467.601</v>
      </c>
      <c r="H245" s="6">
        <f t="shared" si="6"/>
        <v>120366141.66649842</v>
      </c>
      <c r="I245" s="12"/>
      <c r="J245" s="128"/>
      <c r="K245" s="131"/>
      <c r="L245" s="13">
        <v>21</v>
      </c>
      <c r="M245" s="5" t="s">
        <v>646</v>
      </c>
      <c r="N245" s="5">
        <v>104984682.35434914</v>
      </c>
      <c r="O245" s="5">
        <v>-2734288.18</v>
      </c>
      <c r="P245" s="5">
        <v>26463815.9822</v>
      </c>
      <c r="Q245" s="6">
        <f t="shared" si="7"/>
        <v>128714210.15654913</v>
      </c>
    </row>
    <row r="246" spans="1:17" ht="24.95" customHeight="1">
      <c r="A246" s="131"/>
      <c r="B246" s="131"/>
      <c r="C246" s="1">
        <v>4</v>
      </c>
      <c r="D246" s="5" t="s">
        <v>284</v>
      </c>
      <c r="E246" s="5">
        <v>97284021.557358593</v>
      </c>
      <c r="F246" s="5">
        <v>0</v>
      </c>
      <c r="G246" s="5">
        <v>26685406.2951</v>
      </c>
      <c r="H246" s="6">
        <f t="shared" si="6"/>
        <v>123969427.8524586</v>
      </c>
      <c r="I246" s="12"/>
      <c r="J246" s="128"/>
      <c r="K246" s="131"/>
      <c r="L246" s="13">
        <v>22</v>
      </c>
      <c r="M246" s="5" t="s">
        <v>647</v>
      </c>
      <c r="N246" s="5">
        <v>95291011.460082769</v>
      </c>
      <c r="O246" s="5">
        <v>-2734288.18</v>
      </c>
      <c r="P246" s="5">
        <v>24122649.8455</v>
      </c>
      <c r="Q246" s="6">
        <f t="shared" si="7"/>
        <v>116679373.12558275</v>
      </c>
    </row>
    <row r="247" spans="1:17" ht="24.95" customHeight="1">
      <c r="A247" s="131"/>
      <c r="B247" s="131"/>
      <c r="C247" s="1">
        <v>5</v>
      </c>
      <c r="D247" s="5" t="s">
        <v>285</v>
      </c>
      <c r="E247" s="5">
        <v>116482527.41747944</v>
      </c>
      <c r="F247" s="5">
        <v>0</v>
      </c>
      <c r="G247" s="5">
        <v>29487195.218499999</v>
      </c>
      <c r="H247" s="6">
        <f t="shared" si="6"/>
        <v>145969722.63597944</v>
      </c>
      <c r="I247" s="12"/>
      <c r="J247" s="128"/>
      <c r="K247" s="131"/>
      <c r="L247" s="13">
        <v>23</v>
      </c>
      <c r="M247" s="5" t="s">
        <v>648</v>
      </c>
      <c r="N247" s="5">
        <v>117173670.84619482</v>
      </c>
      <c r="O247" s="5">
        <v>-2734288.18</v>
      </c>
      <c r="P247" s="5">
        <v>29231027.789500002</v>
      </c>
      <c r="Q247" s="6">
        <f t="shared" si="7"/>
        <v>143670410.45569482</v>
      </c>
    </row>
    <row r="248" spans="1:17" ht="24.95" customHeight="1">
      <c r="A248" s="131"/>
      <c r="B248" s="131"/>
      <c r="C248" s="1">
        <v>6</v>
      </c>
      <c r="D248" s="5" t="s">
        <v>286</v>
      </c>
      <c r="E248" s="5">
        <v>99005937.217252672</v>
      </c>
      <c r="F248" s="5">
        <v>0</v>
      </c>
      <c r="G248" s="5">
        <v>27061642.3849</v>
      </c>
      <c r="H248" s="6">
        <f t="shared" si="6"/>
        <v>126067579.60215268</v>
      </c>
      <c r="I248" s="12"/>
      <c r="J248" s="128"/>
      <c r="K248" s="131"/>
      <c r="L248" s="13">
        <v>24</v>
      </c>
      <c r="M248" s="5" t="s">
        <v>865</v>
      </c>
      <c r="N248" s="5">
        <v>97167849.03618753</v>
      </c>
      <c r="O248" s="5">
        <v>-2734288.18</v>
      </c>
      <c r="P248" s="5">
        <v>24894930.021299999</v>
      </c>
      <c r="Q248" s="6">
        <f t="shared" si="7"/>
        <v>119328490.87748753</v>
      </c>
    </row>
    <row r="249" spans="1:17" ht="24.95" customHeight="1">
      <c r="A249" s="131"/>
      <c r="B249" s="131"/>
      <c r="C249" s="1">
        <v>7</v>
      </c>
      <c r="D249" s="5" t="s">
        <v>287</v>
      </c>
      <c r="E249" s="5">
        <v>99097001.187583134</v>
      </c>
      <c r="F249" s="5">
        <v>0</v>
      </c>
      <c r="G249" s="5">
        <v>25250716.612</v>
      </c>
      <c r="H249" s="6">
        <f t="shared" si="6"/>
        <v>124347717.79958314</v>
      </c>
      <c r="I249" s="12"/>
      <c r="J249" s="128"/>
      <c r="K249" s="131"/>
      <c r="L249" s="13">
        <v>25</v>
      </c>
      <c r="M249" s="5" t="s">
        <v>866</v>
      </c>
      <c r="N249" s="5">
        <v>128017431.9848755</v>
      </c>
      <c r="O249" s="5">
        <v>-2734288.18</v>
      </c>
      <c r="P249" s="5">
        <v>25914230.967300002</v>
      </c>
      <c r="Q249" s="6">
        <f t="shared" si="7"/>
        <v>151197374.77217549</v>
      </c>
    </row>
    <row r="250" spans="1:17" ht="24.95" customHeight="1">
      <c r="A250" s="131"/>
      <c r="B250" s="131"/>
      <c r="C250" s="1">
        <v>8</v>
      </c>
      <c r="D250" s="5" t="s">
        <v>288</v>
      </c>
      <c r="E250" s="5">
        <v>114960782.88975553</v>
      </c>
      <c r="F250" s="5">
        <v>0</v>
      </c>
      <c r="G250" s="5">
        <v>28228924.1206</v>
      </c>
      <c r="H250" s="6">
        <f t="shared" si="6"/>
        <v>143189707.01035553</v>
      </c>
      <c r="I250" s="12"/>
      <c r="J250" s="128"/>
      <c r="K250" s="131"/>
      <c r="L250" s="13">
        <v>26</v>
      </c>
      <c r="M250" s="5" t="s">
        <v>649</v>
      </c>
      <c r="N250" s="5">
        <v>87624947.268770188</v>
      </c>
      <c r="O250" s="5">
        <v>-2734288.18</v>
      </c>
      <c r="P250" s="5">
        <v>22582954.615800001</v>
      </c>
      <c r="Q250" s="6">
        <f t="shared" si="7"/>
        <v>107473613.70457017</v>
      </c>
    </row>
    <row r="251" spans="1:17" ht="24.95" customHeight="1">
      <c r="A251" s="131"/>
      <c r="B251" s="131"/>
      <c r="C251" s="1">
        <v>9</v>
      </c>
      <c r="D251" s="5" t="s">
        <v>289</v>
      </c>
      <c r="E251" s="5">
        <v>126528452.00375918</v>
      </c>
      <c r="F251" s="5">
        <v>0</v>
      </c>
      <c r="G251" s="5">
        <v>31218251.907699998</v>
      </c>
      <c r="H251" s="6">
        <f t="shared" si="6"/>
        <v>157746703.91145918</v>
      </c>
      <c r="I251" s="12"/>
      <c r="J251" s="128"/>
      <c r="K251" s="131"/>
      <c r="L251" s="13">
        <v>27</v>
      </c>
      <c r="M251" s="5" t="s">
        <v>650</v>
      </c>
      <c r="N251" s="5">
        <v>105986551.75329426</v>
      </c>
      <c r="O251" s="5">
        <v>-2734288.18</v>
      </c>
      <c r="P251" s="5">
        <v>25778181.309799999</v>
      </c>
      <c r="Q251" s="6">
        <f t="shared" si="7"/>
        <v>129030444.88309425</v>
      </c>
    </row>
    <row r="252" spans="1:17" ht="24.95" customHeight="1">
      <c r="A252" s="131"/>
      <c r="B252" s="131"/>
      <c r="C252" s="1">
        <v>10</v>
      </c>
      <c r="D252" s="5" t="s">
        <v>290</v>
      </c>
      <c r="E252" s="5">
        <v>92068016.176321983</v>
      </c>
      <c r="F252" s="5">
        <v>0</v>
      </c>
      <c r="G252" s="5">
        <v>23806470.4395</v>
      </c>
      <c r="H252" s="6">
        <f t="shared" si="6"/>
        <v>115874486.61582199</v>
      </c>
      <c r="I252" s="12"/>
      <c r="J252" s="128"/>
      <c r="K252" s="131"/>
      <c r="L252" s="13">
        <v>28</v>
      </c>
      <c r="M252" s="5" t="s">
        <v>651</v>
      </c>
      <c r="N252" s="5">
        <v>106326382.25258984</v>
      </c>
      <c r="O252" s="5">
        <v>-2734288.18</v>
      </c>
      <c r="P252" s="5">
        <v>26754449.094700001</v>
      </c>
      <c r="Q252" s="6">
        <f t="shared" si="7"/>
        <v>130346543.16728982</v>
      </c>
    </row>
    <row r="253" spans="1:17" ht="24.95" customHeight="1">
      <c r="A253" s="131"/>
      <c r="B253" s="131"/>
      <c r="C253" s="1">
        <v>11</v>
      </c>
      <c r="D253" s="5" t="s">
        <v>291</v>
      </c>
      <c r="E253" s="5">
        <v>157978448.03263292</v>
      </c>
      <c r="F253" s="5">
        <v>0</v>
      </c>
      <c r="G253" s="5">
        <v>41266871.501199998</v>
      </c>
      <c r="H253" s="6">
        <f t="shared" si="6"/>
        <v>199245319.53383291</v>
      </c>
      <c r="I253" s="12"/>
      <c r="J253" s="128"/>
      <c r="K253" s="131"/>
      <c r="L253" s="13">
        <v>29</v>
      </c>
      <c r="M253" s="5" t="s">
        <v>652</v>
      </c>
      <c r="N253" s="5">
        <v>93697529.232097179</v>
      </c>
      <c r="O253" s="5">
        <v>-2734288.18</v>
      </c>
      <c r="P253" s="5">
        <v>24116858.033799998</v>
      </c>
      <c r="Q253" s="6">
        <f t="shared" si="7"/>
        <v>115080099.08589718</v>
      </c>
    </row>
    <row r="254" spans="1:17" ht="24.95" customHeight="1">
      <c r="A254" s="131"/>
      <c r="B254" s="131"/>
      <c r="C254" s="1">
        <v>12</v>
      </c>
      <c r="D254" s="5" t="s">
        <v>292</v>
      </c>
      <c r="E254" s="5">
        <v>162584956.34376752</v>
      </c>
      <c r="F254" s="5">
        <v>0</v>
      </c>
      <c r="G254" s="5">
        <v>41473349.589299999</v>
      </c>
      <c r="H254" s="6">
        <f t="shared" si="6"/>
        <v>204058305.93306753</v>
      </c>
      <c r="I254" s="12"/>
      <c r="J254" s="129"/>
      <c r="K254" s="132"/>
      <c r="L254" s="13">
        <v>30</v>
      </c>
      <c r="M254" s="5" t="s">
        <v>653</v>
      </c>
      <c r="N254" s="5">
        <v>104245516.62683746</v>
      </c>
      <c r="O254" s="5">
        <v>-2734288.18</v>
      </c>
      <c r="P254" s="5">
        <v>27222253.728</v>
      </c>
      <c r="Q254" s="6">
        <f t="shared" si="7"/>
        <v>128733482.17483746</v>
      </c>
    </row>
    <row r="255" spans="1:17" ht="24.95" customHeight="1">
      <c r="A255" s="131"/>
      <c r="B255" s="131"/>
      <c r="C255" s="1">
        <v>13</v>
      </c>
      <c r="D255" s="5" t="s">
        <v>293</v>
      </c>
      <c r="E255" s="5">
        <v>127435270.69824222</v>
      </c>
      <c r="F255" s="5">
        <v>0</v>
      </c>
      <c r="G255" s="5">
        <v>30355735.305199999</v>
      </c>
      <c r="H255" s="6">
        <f t="shared" si="6"/>
        <v>157791006.00344223</v>
      </c>
      <c r="I255" s="12"/>
      <c r="J255" s="19"/>
      <c r="K255" s="120" t="s">
        <v>839</v>
      </c>
      <c r="L255" s="121"/>
      <c r="M255" s="122"/>
      <c r="N255" s="15">
        <v>2970814636.8065114</v>
      </c>
      <c r="O255" s="15">
        <v>-82028645.400000036</v>
      </c>
      <c r="P255" s="15">
        <v>742689669.40990019</v>
      </c>
      <c r="Q255" s="8">
        <f t="shared" si="7"/>
        <v>3631475660.8164115</v>
      </c>
    </row>
    <row r="256" spans="1:17" ht="24.95" customHeight="1">
      <c r="A256" s="131"/>
      <c r="B256" s="131"/>
      <c r="C256" s="1">
        <v>14</v>
      </c>
      <c r="D256" s="5" t="s">
        <v>294</v>
      </c>
      <c r="E256" s="5">
        <v>121531858.73408553</v>
      </c>
      <c r="F256" s="5">
        <v>0</v>
      </c>
      <c r="G256" s="5">
        <v>28683755.095600002</v>
      </c>
      <c r="H256" s="6">
        <f t="shared" si="6"/>
        <v>150215613.82968554</v>
      </c>
      <c r="I256" s="12"/>
      <c r="J256" s="127">
        <v>30</v>
      </c>
      <c r="K256" s="130" t="s">
        <v>52</v>
      </c>
      <c r="L256" s="13">
        <v>1</v>
      </c>
      <c r="M256" s="5" t="s">
        <v>654</v>
      </c>
      <c r="N256" s="5">
        <v>102597405.86505528</v>
      </c>
      <c r="O256" s="5">
        <v>-2536017.62</v>
      </c>
      <c r="P256" s="5">
        <v>28641206.587000001</v>
      </c>
      <c r="Q256" s="6">
        <f t="shared" si="7"/>
        <v>128702594.83205527</v>
      </c>
    </row>
    <row r="257" spans="1:17" ht="24.95" customHeight="1">
      <c r="A257" s="131"/>
      <c r="B257" s="131"/>
      <c r="C257" s="1">
        <v>15</v>
      </c>
      <c r="D257" s="5" t="s">
        <v>295</v>
      </c>
      <c r="E257" s="5">
        <v>132642024.14600688</v>
      </c>
      <c r="F257" s="5">
        <v>0</v>
      </c>
      <c r="G257" s="5">
        <v>27612675.352699999</v>
      </c>
      <c r="H257" s="6">
        <f t="shared" si="6"/>
        <v>160254699.49870688</v>
      </c>
      <c r="I257" s="12"/>
      <c r="J257" s="128"/>
      <c r="K257" s="131"/>
      <c r="L257" s="13">
        <v>2</v>
      </c>
      <c r="M257" s="5" t="s">
        <v>655</v>
      </c>
      <c r="N257" s="5">
        <v>119146195.02166972</v>
      </c>
      <c r="O257" s="5">
        <v>-2536017.62</v>
      </c>
      <c r="P257" s="5">
        <v>33111674.3873</v>
      </c>
      <c r="Q257" s="6">
        <f t="shared" si="7"/>
        <v>149721851.7889697</v>
      </c>
    </row>
    <row r="258" spans="1:17" ht="24.95" customHeight="1">
      <c r="A258" s="131"/>
      <c r="B258" s="131"/>
      <c r="C258" s="1">
        <v>16</v>
      </c>
      <c r="D258" s="5" t="s">
        <v>296</v>
      </c>
      <c r="E258" s="5">
        <v>116354609.40252393</v>
      </c>
      <c r="F258" s="5">
        <v>0</v>
      </c>
      <c r="G258" s="5">
        <v>28714799.2064</v>
      </c>
      <c r="H258" s="6">
        <f t="shared" si="6"/>
        <v>145069408.60892394</v>
      </c>
      <c r="I258" s="12"/>
      <c r="J258" s="128"/>
      <c r="K258" s="131"/>
      <c r="L258" s="13">
        <v>3</v>
      </c>
      <c r="M258" s="5" t="s">
        <v>656</v>
      </c>
      <c r="N258" s="5">
        <v>118682629.2623601</v>
      </c>
      <c r="O258" s="5">
        <v>-2536017.62</v>
      </c>
      <c r="P258" s="5">
        <v>30698979.375799999</v>
      </c>
      <c r="Q258" s="6">
        <f t="shared" si="7"/>
        <v>146845591.0181601</v>
      </c>
    </row>
    <row r="259" spans="1:17" ht="24.95" customHeight="1">
      <c r="A259" s="131"/>
      <c r="B259" s="131"/>
      <c r="C259" s="1">
        <v>17</v>
      </c>
      <c r="D259" s="5" t="s">
        <v>297</v>
      </c>
      <c r="E259" s="5">
        <v>95426579.169245541</v>
      </c>
      <c r="F259" s="5">
        <v>0</v>
      </c>
      <c r="G259" s="5">
        <v>25413640.275899999</v>
      </c>
      <c r="H259" s="6">
        <f t="shared" si="6"/>
        <v>120840219.44514555</v>
      </c>
      <c r="I259" s="12"/>
      <c r="J259" s="128"/>
      <c r="K259" s="131"/>
      <c r="L259" s="13">
        <v>4</v>
      </c>
      <c r="M259" s="5" t="s">
        <v>867</v>
      </c>
      <c r="N259" s="5">
        <v>127154473.59349206</v>
      </c>
      <c r="O259" s="5">
        <v>-2536017.62</v>
      </c>
      <c r="P259" s="5">
        <v>27287023.0869</v>
      </c>
      <c r="Q259" s="6">
        <f t="shared" si="7"/>
        <v>151905479.06039205</v>
      </c>
    </row>
    <row r="260" spans="1:17" ht="24.95" customHeight="1">
      <c r="A260" s="132"/>
      <c r="B260" s="132"/>
      <c r="C260" s="1">
        <v>18</v>
      </c>
      <c r="D260" s="5" t="s">
        <v>298</v>
      </c>
      <c r="E260" s="5">
        <v>118748750.5508779</v>
      </c>
      <c r="F260" s="5">
        <v>0</v>
      </c>
      <c r="G260" s="5">
        <v>26770372.173099998</v>
      </c>
      <c r="H260" s="6">
        <f t="shared" si="6"/>
        <v>145519122.72397789</v>
      </c>
      <c r="I260" s="12"/>
      <c r="J260" s="128"/>
      <c r="K260" s="131"/>
      <c r="L260" s="13">
        <v>5</v>
      </c>
      <c r="M260" s="5" t="s">
        <v>657</v>
      </c>
      <c r="N260" s="5">
        <v>129010969.03518602</v>
      </c>
      <c r="O260" s="5">
        <v>-2536017.62</v>
      </c>
      <c r="P260" s="5">
        <v>37178337.073899999</v>
      </c>
      <c r="Q260" s="6">
        <f t="shared" si="7"/>
        <v>163653288.48908603</v>
      </c>
    </row>
    <row r="261" spans="1:17" ht="24.95" customHeight="1">
      <c r="A261" s="1"/>
      <c r="B261" s="120" t="s">
        <v>822</v>
      </c>
      <c r="C261" s="121"/>
      <c r="D261" s="122"/>
      <c r="E261" s="15">
        <v>2165774063.1320367</v>
      </c>
      <c r="F261" s="15">
        <v>0</v>
      </c>
      <c r="G261" s="15">
        <v>542315722.28429997</v>
      </c>
      <c r="H261" s="8">
        <f t="shared" si="6"/>
        <v>2708089785.4163365</v>
      </c>
      <c r="I261" s="12"/>
      <c r="J261" s="128"/>
      <c r="K261" s="131"/>
      <c r="L261" s="13">
        <v>6</v>
      </c>
      <c r="M261" s="5" t="s">
        <v>658</v>
      </c>
      <c r="N261" s="5">
        <v>132597015.80019042</v>
      </c>
      <c r="O261" s="5">
        <v>-2536017.62</v>
      </c>
      <c r="P261" s="5">
        <v>38639147.8279</v>
      </c>
      <c r="Q261" s="6">
        <f t="shared" si="7"/>
        <v>168700146.00809041</v>
      </c>
    </row>
    <row r="262" spans="1:17" ht="24.95" customHeight="1">
      <c r="A262" s="133">
        <v>13</v>
      </c>
      <c r="B262" s="130" t="s">
        <v>35</v>
      </c>
      <c r="C262" s="1">
        <v>1</v>
      </c>
      <c r="D262" s="5" t="s">
        <v>299</v>
      </c>
      <c r="E262" s="5">
        <v>139532308.65244633</v>
      </c>
      <c r="F262" s="5">
        <v>0</v>
      </c>
      <c r="G262" s="5">
        <v>36202787.610200003</v>
      </c>
      <c r="H262" s="6">
        <f t="shared" si="6"/>
        <v>175735096.26264632</v>
      </c>
      <c r="I262" s="12"/>
      <c r="J262" s="128"/>
      <c r="K262" s="131"/>
      <c r="L262" s="13">
        <v>7</v>
      </c>
      <c r="M262" s="5" t="s">
        <v>659</v>
      </c>
      <c r="N262" s="5">
        <v>143753774.0218302</v>
      </c>
      <c r="O262" s="5">
        <v>-2536017.62</v>
      </c>
      <c r="P262" s="5">
        <v>40006247.0682</v>
      </c>
      <c r="Q262" s="6">
        <f t="shared" si="7"/>
        <v>181224003.47003019</v>
      </c>
    </row>
    <row r="263" spans="1:17" ht="24.95" customHeight="1">
      <c r="A263" s="133"/>
      <c r="B263" s="131"/>
      <c r="C263" s="1">
        <v>2</v>
      </c>
      <c r="D263" s="5" t="s">
        <v>300</v>
      </c>
      <c r="E263" s="5">
        <v>106174658.19541159</v>
      </c>
      <c r="F263" s="5">
        <v>0</v>
      </c>
      <c r="G263" s="5">
        <v>26911099.8913</v>
      </c>
      <c r="H263" s="6">
        <f t="shared" si="6"/>
        <v>133085758.08671159</v>
      </c>
      <c r="I263" s="12"/>
      <c r="J263" s="128"/>
      <c r="K263" s="131"/>
      <c r="L263" s="13">
        <v>8</v>
      </c>
      <c r="M263" s="5" t="s">
        <v>660</v>
      </c>
      <c r="N263" s="5">
        <v>105797502.09982358</v>
      </c>
      <c r="O263" s="5">
        <v>-2536017.62</v>
      </c>
      <c r="P263" s="5">
        <v>29722016.5735</v>
      </c>
      <c r="Q263" s="6">
        <f t="shared" si="7"/>
        <v>132983501.05332357</v>
      </c>
    </row>
    <row r="264" spans="1:17" ht="24.95" customHeight="1">
      <c r="A264" s="133"/>
      <c r="B264" s="131"/>
      <c r="C264" s="1">
        <v>3</v>
      </c>
      <c r="D264" s="5" t="s">
        <v>301</v>
      </c>
      <c r="E264" s="5">
        <v>101236043.71215217</v>
      </c>
      <c r="F264" s="5">
        <v>0</v>
      </c>
      <c r="G264" s="5">
        <v>23363499.371800002</v>
      </c>
      <c r="H264" s="6">
        <f t="shared" si="6"/>
        <v>124599543.08395217</v>
      </c>
      <c r="I264" s="12"/>
      <c r="J264" s="128"/>
      <c r="K264" s="131"/>
      <c r="L264" s="13">
        <v>9</v>
      </c>
      <c r="M264" s="5" t="s">
        <v>661</v>
      </c>
      <c r="N264" s="5">
        <v>125559307.43743268</v>
      </c>
      <c r="O264" s="5">
        <v>-2536017.62</v>
      </c>
      <c r="P264" s="5">
        <v>36279042.466899998</v>
      </c>
      <c r="Q264" s="6">
        <f t="shared" si="7"/>
        <v>159302332.28433266</v>
      </c>
    </row>
    <row r="265" spans="1:17" ht="24.95" customHeight="1">
      <c r="A265" s="133"/>
      <c r="B265" s="131"/>
      <c r="C265" s="1">
        <v>4</v>
      </c>
      <c r="D265" s="5" t="s">
        <v>302</v>
      </c>
      <c r="E265" s="5">
        <v>104531711.10345578</v>
      </c>
      <c r="F265" s="5">
        <v>0</v>
      </c>
      <c r="G265" s="5">
        <v>26318134.206599999</v>
      </c>
      <c r="H265" s="6">
        <f t="shared" ref="H265:H328" si="8">E265+F265+G265</f>
        <v>130849845.31005578</v>
      </c>
      <c r="I265" s="12"/>
      <c r="J265" s="128"/>
      <c r="K265" s="131"/>
      <c r="L265" s="13">
        <v>10</v>
      </c>
      <c r="M265" s="5" t="s">
        <v>662</v>
      </c>
      <c r="N265" s="5">
        <v>131454825.16879106</v>
      </c>
      <c r="O265" s="5">
        <v>-2536017.62</v>
      </c>
      <c r="P265" s="5">
        <v>37236950.2086</v>
      </c>
      <c r="Q265" s="6">
        <f t="shared" ref="Q265:Q328" si="9">N265+O265+P265</f>
        <v>166155757.75739104</v>
      </c>
    </row>
    <row r="266" spans="1:17" ht="24.95" customHeight="1">
      <c r="A266" s="133"/>
      <c r="B266" s="131"/>
      <c r="C266" s="1">
        <v>5</v>
      </c>
      <c r="D266" s="5" t="s">
        <v>303</v>
      </c>
      <c r="E266" s="5">
        <v>110719452.24905792</v>
      </c>
      <c r="F266" s="5">
        <v>0</v>
      </c>
      <c r="G266" s="5">
        <v>27900573.006900001</v>
      </c>
      <c r="H266" s="6">
        <f t="shared" si="8"/>
        <v>138620025.25595793</v>
      </c>
      <c r="I266" s="12"/>
      <c r="J266" s="128"/>
      <c r="K266" s="131"/>
      <c r="L266" s="13">
        <v>11</v>
      </c>
      <c r="M266" s="5" t="s">
        <v>847</v>
      </c>
      <c r="N266" s="5">
        <v>95072834.066712141</v>
      </c>
      <c r="O266" s="5">
        <v>-2536017.62</v>
      </c>
      <c r="P266" s="5">
        <v>26834508.836599998</v>
      </c>
      <c r="Q266" s="6">
        <f t="shared" si="9"/>
        <v>119371325.28331214</v>
      </c>
    </row>
    <row r="267" spans="1:17" ht="24.95" customHeight="1">
      <c r="A267" s="133"/>
      <c r="B267" s="131"/>
      <c r="C267" s="1">
        <v>6</v>
      </c>
      <c r="D267" s="5" t="s">
        <v>304</v>
      </c>
      <c r="E267" s="5">
        <v>112868324.66375902</v>
      </c>
      <c r="F267" s="5">
        <v>0</v>
      </c>
      <c r="G267" s="5">
        <v>28747046.291000001</v>
      </c>
      <c r="H267" s="6">
        <f t="shared" si="8"/>
        <v>141615370.95475903</v>
      </c>
      <c r="I267" s="12"/>
      <c r="J267" s="128"/>
      <c r="K267" s="131"/>
      <c r="L267" s="13">
        <v>12</v>
      </c>
      <c r="M267" s="5" t="s">
        <v>663</v>
      </c>
      <c r="N267" s="5">
        <v>99149594.63203001</v>
      </c>
      <c r="O267" s="5">
        <v>-2536017.62</v>
      </c>
      <c r="P267" s="5">
        <v>26725217.349300001</v>
      </c>
      <c r="Q267" s="6">
        <f t="shared" si="9"/>
        <v>123338794.36133</v>
      </c>
    </row>
    <row r="268" spans="1:17" ht="24.95" customHeight="1">
      <c r="A268" s="133"/>
      <c r="B268" s="131"/>
      <c r="C268" s="1">
        <v>7</v>
      </c>
      <c r="D268" s="5" t="s">
        <v>305</v>
      </c>
      <c r="E268" s="5">
        <v>93004200.38375017</v>
      </c>
      <c r="F268" s="5">
        <v>0</v>
      </c>
      <c r="G268" s="5">
        <v>23765624.859999999</v>
      </c>
      <c r="H268" s="6">
        <f t="shared" si="8"/>
        <v>116769825.24375017</v>
      </c>
      <c r="I268" s="12"/>
      <c r="J268" s="128"/>
      <c r="K268" s="131"/>
      <c r="L268" s="13">
        <v>13</v>
      </c>
      <c r="M268" s="5" t="s">
        <v>868</v>
      </c>
      <c r="N268" s="5">
        <v>97196663.29712902</v>
      </c>
      <c r="O268" s="5">
        <v>-2536017.62</v>
      </c>
      <c r="P268" s="5">
        <v>26850841.745700002</v>
      </c>
      <c r="Q268" s="6">
        <f t="shared" si="9"/>
        <v>121511487.42282902</v>
      </c>
    </row>
    <row r="269" spans="1:17" ht="24.95" customHeight="1">
      <c r="A269" s="133"/>
      <c r="B269" s="131"/>
      <c r="C269" s="1">
        <v>8</v>
      </c>
      <c r="D269" s="5" t="s">
        <v>306</v>
      </c>
      <c r="E269" s="5">
        <v>114573734.88846049</v>
      </c>
      <c r="F269" s="5">
        <v>0</v>
      </c>
      <c r="G269" s="5">
        <v>27543623.650199998</v>
      </c>
      <c r="H269" s="6">
        <f t="shared" si="8"/>
        <v>142117358.5386605</v>
      </c>
      <c r="I269" s="12"/>
      <c r="J269" s="128"/>
      <c r="K269" s="131"/>
      <c r="L269" s="13">
        <v>14</v>
      </c>
      <c r="M269" s="5" t="s">
        <v>664</v>
      </c>
      <c r="N269" s="5">
        <v>144362701.03975791</v>
      </c>
      <c r="O269" s="5">
        <v>-2536017.62</v>
      </c>
      <c r="P269" s="5">
        <v>36971511.4771</v>
      </c>
      <c r="Q269" s="6">
        <f t="shared" si="9"/>
        <v>178798194.89685792</v>
      </c>
    </row>
    <row r="270" spans="1:17" ht="24.95" customHeight="1">
      <c r="A270" s="133"/>
      <c r="B270" s="131"/>
      <c r="C270" s="1">
        <v>9</v>
      </c>
      <c r="D270" s="5" t="s">
        <v>307</v>
      </c>
      <c r="E270" s="5">
        <v>122589342.25178066</v>
      </c>
      <c r="F270" s="5">
        <v>0</v>
      </c>
      <c r="G270" s="5">
        <v>31151401.093600001</v>
      </c>
      <c r="H270" s="6">
        <f t="shared" si="8"/>
        <v>153740743.34538066</v>
      </c>
      <c r="I270" s="12"/>
      <c r="J270" s="128"/>
      <c r="K270" s="131"/>
      <c r="L270" s="13">
        <v>15</v>
      </c>
      <c r="M270" s="5" t="s">
        <v>869</v>
      </c>
      <c r="N270" s="5">
        <v>98441875.340261132</v>
      </c>
      <c r="O270" s="5">
        <v>-2536017.62</v>
      </c>
      <c r="P270" s="5">
        <v>27717586.370700002</v>
      </c>
      <c r="Q270" s="6">
        <f t="shared" si="9"/>
        <v>123623444.09096113</v>
      </c>
    </row>
    <row r="271" spans="1:17" ht="24.95" customHeight="1">
      <c r="A271" s="133"/>
      <c r="B271" s="131"/>
      <c r="C271" s="1">
        <v>10</v>
      </c>
      <c r="D271" s="5" t="s">
        <v>308</v>
      </c>
      <c r="E271" s="5">
        <v>107047416.58728604</v>
      </c>
      <c r="F271" s="5">
        <v>0</v>
      </c>
      <c r="G271" s="5">
        <v>26862564.509100001</v>
      </c>
      <c r="H271" s="6">
        <f t="shared" si="8"/>
        <v>133909981.09638605</v>
      </c>
      <c r="I271" s="12"/>
      <c r="J271" s="128"/>
      <c r="K271" s="131"/>
      <c r="L271" s="13">
        <v>16</v>
      </c>
      <c r="M271" s="5" t="s">
        <v>665</v>
      </c>
      <c r="N271" s="5">
        <v>103300775.15260045</v>
      </c>
      <c r="O271" s="5">
        <v>-2536017.62</v>
      </c>
      <c r="P271" s="5">
        <v>27968198.064199999</v>
      </c>
      <c r="Q271" s="6">
        <f t="shared" si="9"/>
        <v>128732955.59680045</v>
      </c>
    </row>
    <row r="272" spans="1:17" ht="24.95" customHeight="1">
      <c r="A272" s="133"/>
      <c r="B272" s="131"/>
      <c r="C272" s="1">
        <v>11</v>
      </c>
      <c r="D272" s="5" t="s">
        <v>309</v>
      </c>
      <c r="E272" s="5">
        <v>114718957.09446487</v>
      </c>
      <c r="F272" s="5">
        <v>0</v>
      </c>
      <c r="G272" s="5">
        <v>28083536.339400001</v>
      </c>
      <c r="H272" s="6">
        <f t="shared" si="8"/>
        <v>142802493.43386486</v>
      </c>
      <c r="I272" s="12"/>
      <c r="J272" s="128"/>
      <c r="K272" s="131"/>
      <c r="L272" s="13">
        <v>17</v>
      </c>
      <c r="M272" s="5" t="s">
        <v>666</v>
      </c>
      <c r="N272" s="5">
        <v>134964205.02236947</v>
      </c>
      <c r="O272" s="5">
        <v>-2536017.62</v>
      </c>
      <c r="P272" s="5">
        <v>35750829.237300001</v>
      </c>
      <c r="Q272" s="6">
        <f t="shared" si="9"/>
        <v>168179016.63966948</v>
      </c>
    </row>
    <row r="273" spans="1:17" ht="24.95" customHeight="1">
      <c r="A273" s="133"/>
      <c r="B273" s="131"/>
      <c r="C273" s="1">
        <v>12</v>
      </c>
      <c r="D273" s="5" t="s">
        <v>310</v>
      </c>
      <c r="E273" s="5">
        <v>80505208.219662726</v>
      </c>
      <c r="F273" s="5">
        <v>0</v>
      </c>
      <c r="G273" s="5">
        <v>20849215.9826</v>
      </c>
      <c r="H273" s="6">
        <f t="shared" si="8"/>
        <v>101354424.20226273</v>
      </c>
      <c r="I273" s="12"/>
      <c r="J273" s="128"/>
      <c r="K273" s="131"/>
      <c r="L273" s="13">
        <v>18</v>
      </c>
      <c r="M273" s="5" t="s">
        <v>667</v>
      </c>
      <c r="N273" s="5">
        <v>116700199.03756656</v>
      </c>
      <c r="O273" s="5">
        <v>-2536017.62</v>
      </c>
      <c r="P273" s="5">
        <v>28321440.661499999</v>
      </c>
      <c r="Q273" s="6">
        <f t="shared" si="9"/>
        <v>142485622.07906654</v>
      </c>
    </row>
    <row r="274" spans="1:17" ht="24.95" customHeight="1">
      <c r="A274" s="133"/>
      <c r="B274" s="131"/>
      <c r="C274" s="1">
        <v>13</v>
      </c>
      <c r="D274" s="5" t="s">
        <v>311</v>
      </c>
      <c r="E274" s="5">
        <v>102034918.97397605</v>
      </c>
      <c r="F274" s="5">
        <v>0</v>
      </c>
      <c r="G274" s="5">
        <v>25808107.265900001</v>
      </c>
      <c r="H274" s="6">
        <f t="shared" si="8"/>
        <v>127843026.23987605</v>
      </c>
      <c r="I274" s="12"/>
      <c r="J274" s="128"/>
      <c r="K274" s="131"/>
      <c r="L274" s="13">
        <v>19</v>
      </c>
      <c r="M274" s="5" t="s">
        <v>668</v>
      </c>
      <c r="N274" s="5">
        <v>107132488.99239004</v>
      </c>
      <c r="O274" s="5">
        <v>-2536017.62</v>
      </c>
      <c r="P274" s="5">
        <v>26834566.754700001</v>
      </c>
      <c r="Q274" s="6">
        <f t="shared" si="9"/>
        <v>131431038.12709004</v>
      </c>
    </row>
    <row r="275" spans="1:17" ht="24.95" customHeight="1">
      <c r="A275" s="133"/>
      <c r="B275" s="131"/>
      <c r="C275" s="1">
        <v>14</v>
      </c>
      <c r="D275" s="5" t="s">
        <v>312</v>
      </c>
      <c r="E275" s="5">
        <v>99569463.504544079</v>
      </c>
      <c r="F275" s="5">
        <v>0</v>
      </c>
      <c r="G275" s="5">
        <v>24916457.850400001</v>
      </c>
      <c r="H275" s="6">
        <f t="shared" si="8"/>
        <v>124485921.35494408</v>
      </c>
      <c r="I275" s="12"/>
      <c r="J275" s="128"/>
      <c r="K275" s="131"/>
      <c r="L275" s="13">
        <v>20</v>
      </c>
      <c r="M275" s="5" t="s">
        <v>870</v>
      </c>
      <c r="N275" s="5">
        <v>96734528.782695591</v>
      </c>
      <c r="O275" s="5">
        <v>-2536017.62</v>
      </c>
      <c r="P275" s="5">
        <v>25605486.387899999</v>
      </c>
      <c r="Q275" s="6">
        <f t="shared" si="9"/>
        <v>119803997.55059558</v>
      </c>
    </row>
    <row r="276" spans="1:17" ht="24.95" customHeight="1">
      <c r="A276" s="133"/>
      <c r="B276" s="131"/>
      <c r="C276" s="1">
        <v>15</v>
      </c>
      <c r="D276" s="5" t="s">
        <v>313</v>
      </c>
      <c r="E276" s="5">
        <v>106789592.69983412</v>
      </c>
      <c r="F276" s="5">
        <v>0</v>
      </c>
      <c r="G276" s="5">
        <v>26812812.846299998</v>
      </c>
      <c r="H276" s="6">
        <f t="shared" si="8"/>
        <v>133602405.54613411</v>
      </c>
      <c r="I276" s="12"/>
      <c r="J276" s="128"/>
      <c r="K276" s="131"/>
      <c r="L276" s="13">
        <v>21</v>
      </c>
      <c r="M276" s="5" t="s">
        <v>669</v>
      </c>
      <c r="N276" s="5">
        <v>119466573.32427737</v>
      </c>
      <c r="O276" s="5">
        <v>-2536017.62</v>
      </c>
      <c r="P276" s="5">
        <v>32511526.855999999</v>
      </c>
      <c r="Q276" s="6">
        <f t="shared" si="9"/>
        <v>149442082.56027737</v>
      </c>
    </row>
    <row r="277" spans="1:17" ht="24.95" customHeight="1">
      <c r="A277" s="133"/>
      <c r="B277" s="132"/>
      <c r="C277" s="1">
        <v>16</v>
      </c>
      <c r="D277" s="5" t="s">
        <v>314</v>
      </c>
      <c r="E277" s="5">
        <v>103807813.33414848</v>
      </c>
      <c r="F277" s="5">
        <v>0</v>
      </c>
      <c r="G277" s="5">
        <v>26101230.8574</v>
      </c>
      <c r="H277" s="6">
        <f t="shared" si="8"/>
        <v>129909044.19154848</v>
      </c>
      <c r="I277" s="12"/>
      <c r="J277" s="128"/>
      <c r="K277" s="131"/>
      <c r="L277" s="13">
        <v>22</v>
      </c>
      <c r="M277" s="5" t="s">
        <v>871</v>
      </c>
      <c r="N277" s="5">
        <v>110657661.18515006</v>
      </c>
      <c r="O277" s="5">
        <v>-2536017.62</v>
      </c>
      <c r="P277" s="5">
        <v>29439549.915600002</v>
      </c>
      <c r="Q277" s="6">
        <f t="shared" si="9"/>
        <v>137561193.48075005</v>
      </c>
    </row>
    <row r="278" spans="1:17" ht="24.95" customHeight="1">
      <c r="A278" s="1"/>
      <c r="B278" s="120" t="s">
        <v>823</v>
      </c>
      <c r="C278" s="121"/>
      <c r="D278" s="122"/>
      <c r="E278" s="15">
        <v>1719703146.5141902</v>
      </c>
      <c r="F278" s="15">
        <v>0</v>
      </c>
      <c r="G278" s="15">
        <v>431337715.63270003</v>
      </c>
      <c r="H278" s="8">
        <f t="shared" si="8"/>
        <v>2151040862.1468902</v>
      </c>
      <c r="I278" s="12"/>
      <c r="J278" s="128"/>
      <c r="K278" s="131"/>
      <c r="L278" s="13">
        <v>23</v>
      </c>
      <c r="M278" s="5" t="s">
        <v>872</v>
      </c>
      <c r="N278" s="5">
        <v>114558477.99065718</v>
      </c>
      <c r="O278" s="5">
        <v>-2536017.62</v>
      </c>
      <c r="P278" s="5">
        <v>32379647.302999999</v>
      </c>
      <c r="Q278" s="6">
        <f t="shared" si="9"/>
        <v>144402107.67365718</v>
      </c>
    </row>
    <row r="279" spans="1:17" ht="24.95" customHeight="1">
      <c r="A279" s="133">
        <v>14</v>
      </c>
      <c r="B279" s="130" t="s">
        <v>36</v>
      </c>
      <c r="C279" s="1">
        <v>1</v>
      </c>
      <c r="D279" s="5" t="s">
        <v>315</v>
      </c>
      <c r="E279" s="5">
        <v>130037162.71421176</v>
      </c>
      <c r="F279" s="5">
        <v>0</v>
      </c>
      <c r="G279" s="5">
        <v>29715281.570999999</v>
      </c>
      <c r="H279" s="6">
        <f t="shared" si="8"/>
        <v>159752444.28521177</v>
      </c>
      <c r="I279" s="12"/>
      <c r="J279" s="128"/>
      <c r="K279" s="131"/>
      <c r="L279" s="13">
        <v>24</v>
      </c>
      <c r="M279" s="5" t="s">
        <v>873</v>
      </c>
      <c r="N279" s="5">
        <v>98070411.666986644</v>
      </c>
      <c r="O279" s="5">
        <v>-2536017.62</v>
      </c>
      <c r="P279" s="5">
        <v>26709174.0308</v>
      </c>
      <c r="Q279" s="6">
        <f t="shared" si="9"/>
        <v>122243568.07778664</v>
      </c>
    </row>
    <row r="280" spans="1:17" ht="24.95" customHeight="1">
      <c r="A280" s="133"/>
      <c r="B280" s="131"/>
      <c r="C280" s="1">
        <v>2</v>
      </c>
      <c r="D280" s="5" t="s">
        <v>316</v>
      </c>
      <c r="E280" s="5">
        <v>109565654.98081428</v>
      </c>
      <c r="F280" s="5">
        <v>0</v>
      </c>
      <c r="G280" s="5">
        <v>25984717.718899999</v>
      </c>
      <c r="H280" s="6">
        <f t="shared" si="8"/>
        <v>135550372.69971427</v>
      </c>
      <c r="I280" s="12"/>
      <c r="J280" s="128"/>
      <c r="K280" s="131"/>
      <c r="L280" s="13">
        <v>25</v>
      </c>
      <c r="M280" s="5" t="s">
        <v>670</v>
      </c>
      <c r="N280" s="5">
        <v>89744085.380450755</v>
      </c>
      <c r="O280" s="5">
        <v>-2536017.62</v>
      </c>
      <c r="P280" s="5">
        <v>24645493.594000001</v>
      </c>
      <c r="Q280" s="6">
        <f t="shared" si="9"/>
        <v>111853561.35445075</v>
      </c>
    </row>
    <row r="281" spans="1:17" ht="24.95" customHeight="1">
      <c r="A281" s="133"/>
      <c r="B281" s="131"/>
      <c r="C281" s="1">
        <v>3</v>
      </c>
      <c r="D281" s="5" t="s">
        <v>317</v>
      </c>
      <c r="E281" s="5">
        <v>148308726.79414564</v>
      </c>
      <c r="F281" s="5">
        <v>0</v>
      </c>
      <c r="G281" s="5">
        <v>34404042.7553</v>
      </c>
      <c r="H281" s="6">
        <f t="shared" si="8"/>
        <v>182712769.54944563</v>
      </c>
      <c r="I281" s="12"/>
      <c r="J281" s="128"/>
      <c r="K281" s="131"/>
      <c r="L281" s="13">
        <v>26</v>
      </c>
      <c r="M281" s="5" t="s">
        <v>671</v>
      </c>
      <c r="N281" s="5">
        <v>118960896.80770814</v>
      </c>
      <c r="O281" s="5">
        <v>-2536017.62</v>
      </c>
      <c r="P281" s="5">
        <v>32611609.3627</v>
      </c>
      <c r="Q281" s="6">
        <f t="shared" si="9"/>
        <v>149036488.55040812</v>
      </c>
    </row>
    <row r="282" spans="1:17" ht="24.95" customHeight="1">
      <c r="A282" s="133"/>
      <c r="B282" s="131"/>
      <c r="C282" s="1">
        <v>4</v>
      </c>
      <c r="D282" s="5" t="s">
        <v>318</v>
      </c>
      <c r="E282" s="5">
        <v>139415651.19010392</v>
      </c>
      <c r="F282" s="5">
        <v>0</v>
      </c>
      <c r="G282" s="5">
        <v>32421100.173999999</v>
      </c>
      <c r="H282" s="6">
        <f t="shared" si="8"/>
        <v>171836751.36410391</v>
      </c>
      <c r="I282" s="12"/>
      <c r="J282" s="128"/>
      <c r="K282" s="131"/>
      <c r="L282" s="13">
        <v>27</v>
      </c>
      <c r="M282" s="5" t="s">
        <v>874</v>
      </c>
      <c r="N282" s="5">
        <v>129611221.99847996</v>
      </c>
      <c r="O282" s="5">
        <v>-2536017.62</v>
      </c>
      <c r="P282" s="5">
        <v>36221877.2852</v>
      </c>
      <c r="Q282" s="6">
        <f t="shared" si="9"/>
        <v>163297081.66367996</v>
      </c>
    </row>
    <row r="283" spans="1:17" ht="24.95" customHeight="1">
      <c r="A283" s="133"/>
      <c r="B283" s="131"/>
      <c r="C283" s="1">
        <v>5</v>
      </c>
      <c r="D283" s="5" t="s">
        <v>319</v>
      </c>
      <c r="E283" s="5">
        <v>134798879.21791971</v>
      </c>
      <c r="F283" s="5">
        <v>0</v>
      </c>
      <c r="G283" s="5">
        <v>29749395.342</v>
      </c>
      <c r="H283" s="6">
        <f t="shared" si="8"/>
        <v>164548274.55991971</v>
      </c>
      <c r="I283" s="12"/>
      <c r="J283" s="128"/>
      <c r="K283" s="131"/>
      <c r="L283" s="13">
        <v>28</v>
      </c>
      <c r="M283" s="5" t="s">
        <v>672</v>
      </c>
      <c r="N283" s="5">
        <v>99269873.699363187</v>
      </c>
      <c r="O283" s="5">
        <v>-2536017.62</v>
      </c>
      <c r="P283" s="5">
        <v>26919185.1241</v>
      </c>
      <c r="Q283" s="6">
        <f t="shared" si="9"/>
        <v>123653041.20346318</v>
      </c>
    </row>
    <row r="284" spans="1:17" ht="24.95" customHeight="1">
      <c r="A284" s="133"/>
      <c r="B284" s="131"/>
      <c r="C284" s="1">
        <v>6</v>
      </c>
      <c r="D284" s="5" t="s">
        <v>320</v>
      </c>
      <c r="E284" s="5">
        <v>129604846.60741246</v>
      </c>
      <c r="F284" s="5">
        <v>0</v>
      </c>
      <c r="G284" s="5">
        <v>28069480.350400001</v>
      </c>
      <c r="H284" s="6">
        <f t="shared" si="8"/>
        <v>157674326.95781246</v>
      </c>
      <c r="I284" s="12"/>
      <c r="J284" s="128"/>
      <c r="K284" s="131"/>
      <c r="L284" s="13">
        <v>29</v>
      </c>
      <c r="M284" s="5" t="s">
        <v>673</v>
      </c>
      <c r="N284" s="5">
        <v>119383527.56783247</v>
      </c>
      <c r="O284" s="5">
        <v>-2536017.62</v>
      </c>
      <c r="P284" s="5">
        <v>29594249.206799999</v>
      </c>
      <c r="Q284" s="6">
        <f t="shared" si="9"/>
        <v>146441759.15463245</v>
      </c>
    </row>
    <row r="285" spans="1:17" ht="24.95" customHeight="1">
      <c r="A285" s="133"/>
      <c r="B285" s="131"/>
      <c r="C285" s="1">
        <v>7</v>
      </c>
      <c r="D285" s="5" t="s">
        <v>321</v>
      </c>
      <c r="E285" s="5">
        <v>130860188.17451635</v>
      </c>
      <c r="F285" s="5">
        <v>0</v>
      </c>
      <c r="G285" s="5">
        <v>30358983.5264</v>
      </c>
      <c r="H285" s="6">
        <f t="shared" si="8"/>
        <v>161219171.70091635</v>
      </c>
      <c r="I285" s="12"/>
      <c r="J285" s="128"/>
      <c r="K285" s="131"/>
      <c r="L285" s="13">
        <v>30</v>
      </c>
      <c r="M285" s="5" t="s">
        <v>875</v>
      </c>
      <c r="N285" s="5">
        <v>100799531.24189362</v>
      </c>
      <c r="O285" s="5">
        <v>-2536017.62</v>
      </c>
      <c r="P285" s="5">
        <v>28043086.1899</v>
      </c>
      <c r="Q285" s="6">
        <f t="shared" si="9"/>
        <v>126306599.81179361</v>
      </c>
    </row>
    <row r="286" spans="1:17" ht="24.95" customHeight="1">
      <c r="A286" s="133"/>
      <c r="B286" s="131"/>
      <c r="C286" s="1">
        <v>8</v>
      </c>
      <c r="D286" s="5" t="s">
        <v>322</v>
      </c>
      <c r="E286" s="5">
        <v>141632242.64634374</v>
      </c>
      <c r="F286" s="5">
        <v>0</v>
      </c>
      <c r="G286" s="5">
        <v>33265488.4058</v>
      </c>
      <c r="H286" s="6">
        <f t="shared" si="8"/>
        <v>174897731.05214375</v>
      </c>
      <c r="I286" s="12"/>
      <c r="J286" s="128"/>
      <c r="K286" s="131"/>
      <c r="L286" s="13">
        <v>31</v>
      </c>
      <c r="M286" s="5" t="s">
        <v>674</v>
      </c>
      <c r="N286" s="5">
        <v>101239566.2309899</v>
      </c>
      <c r="O286" s="5">
        <v>-2536017.62</v>
      </c>
      <c r="P286" s="5">
        <v>28760691.662900001</v>
      </c>
      <c r="Q286" s="6">
        <f t="shared" si="9"/>
        <v>127464240.2738899</v>
      </c>
    </row>
    <row r="287" spans="1:17" ht="24.95" customHeight="1">
      <c r="A287" s="133"/>
      <c r="B287" s="131"/>
      <c r="C287" s="1">
        <v>9</v>
      </c>
      <c r="D287" s="5" t="s">
        <v>323</v>
      </c>
      <c r="E287" s="5">
        <v>128874908.95893195</v>
      </c>
      <c r="F287" s="5">
        <v>0</v>
      </c>
      <c r="G287" s="5">
        <v>26772693.704500001</v>
      </c>
      <c r="H287" s="6">
        <f t="shared" si="8"/>
        <v>155647602.66343194</v>
      </c>
      <c r="I287" s="12"/>
      <c r="J287" s="128"/>
      <c r="K287" s="131"/>
      <c r="L287" s="13">
        <v>32</v>
      </c>
      <c r="M287" s="5" t="s">
        <v>675</v>
      </c>
      <c r="N287" s="5">
        <v>100747953.73143847</v>
      </c>
      <c r="O287" s="5">
        <v>-2536017.62</v>
      </c>
      <c r="P287" s="5">
        <v>27254067.678199999</v>
      </c>
      <c r="Q287" s="6">
        <f t="shared" si="9"/>
        <v>125466003.78963846</v>
      </c>
    </row>
    <row r="288" spans="1:17" ht="24.95" customHeight="1">
      <c r="A288" s="133"/>
      <c r="B288" s="131"/>
      <c r="C288" s="1">
        <v>10</v>
      </c>
      <c r="D288" s="5" t="s">
        <v>324</v>
      </c>
      <c r="E288" s="5">
        <v>120519627.60155711</v>
      </c>
      <c r="F288" s="5">
        <v>0</v>
      </c>
      <c r="G288" s="5">
        <v>26835650.697999999</v>
      </c>
      <c r="H288" s="6">
        <f t="shared" si="8"/>
        <v>147355278.29955709</v>
      </c>
      <c r="I288" s="12"/>
      <c r="J288" s="129"/>
      <c r="K288" s="132"/>
      <c r="L288" s="13">
        <v>33</v>
      </c>
      <c r="M288" s="5" t="s">
        <v>676</v>
      </c>
      <c r="N288" s="5">
        <v>116131125.00702226</v>
      </c>
      <c r="O288" s="5">
        <v>-2536017.62</v>
      </c>
      <c r="P288" s="5">
        <v>29098585.959100001</v>
      </c>
      <c r="Q288" s="6">
        <f t="shared" si="9"/>
        <v>142693693.34612226</v>
      </c>
    </row>
    <row r="289" spans="1:17" ht="24.95" customHeight="1">
      <c r="A289" s="133"/>
      <c r="B289" s="131"/>
      <c r="C289" s="1">
        <v>11</v>
      </c>
      <c r="D289" s="5" t="s">
        <v>325</v>
      </c>
      <c r="E289" s="5">
        <v>126175948.79748183</v>
      </c>
      <c r="F289" s="5">
        <v>0</v>
      </c>
      <c r="G289" s="5">
        <v>26856443.302099999</v>
      </c>
      <c r="H289" s="6">
        <f t="shared" si="8"/>
        <v>153032392.09958184</v>
      </c>
      <c r="I289" s="12"/>
      <c r="J289" s="19"/>
      <c r="K289" s="120" t="s">
        <v>840</v>
      </c>
      <c r="L289" s="121"/>
      <c r="M289" s="122"/>
      <c r="N289" s="15">
        <v>3747450868.5015945</v>
      </c>
      <c r="O289" s="15">
        <v>-83688581.460000008</v>
      </c>
      <c r="P289" s="15">
        <v>1012569555.7092998</v>
      </c>
      <c r="Q289" s="8">
        <f t="shared" si="9"/>
        <v>4676331842.7508945</v>
      </c>
    </row>
    <row r="290" spans="1:17" ht="24.95" customHeight="1">
      <c r="A290" s="133"/>
      <c r="B290" s="131"/>
      <c r="C290" s="1">
        <v>12</v>
      </c>
      <c r="D290" s="5" t="s">
        <v>326</v>
      </c>
      <c r="E290" s="5">
        <v>122508000.94722259</v>
      </c>
      <c r="F290" s="5">
        <v>0</v>
      </c>
      <c r="G290" s="5">
        <v>26736031.536200002</v>
      </c>
      <c r="H290" s="6">
        <f t="shared" si="8"/>
        <v>149244032.48342258</v>
      </c>
      <c r="I290" s="12"/>
      <c r="J290" s="127">
        <v>31</v>
      </c>
      <c r="K290" s="130" t="s">
        <v>53</v>
      </c>
      <c r="L290" s="13">
        <v>1</v>
      </c>
      <c r="M290" s="5" t="s">
        <v>677</v>
      </c>
      <c r="N290" s="5">
        <v>136986734.90399775</v>
      </c>
      <c r="O290" s="5">
        <v>0</v>
      </c>
      <c r="P290" s="5">
        <v>28816076.327100001</v>
      </c>
      <c r="Q290" s="6">
        <f t="shared" si="9"/>
        <v>165802811.23109776</v>
      </c>
    </row>
    <row r="291" spans="1:17" ht="24.95" customHeight="1">
      <c r="A291" s="133"/>
      <c r="B291" s="131"/>
      <c r="C291" s="1">
        <v>13</v>
      </c>
      <c r="D291" s="5" t="s">
        <v>327</v>
      </c>
      <c r="E291" s="5">
        <v>158663887.45514295</v>
      </c>
      <c r="F291" s="5">
        <v>0</v>
      </c>
      <c r="G291" s="5">
        <v>36173093.729400001</v>
      </c>
      <c r="H291" s="6">
        <f t="shared" si="8"/>
        <v>194836981.18454295</v>
      </c>
      <c r="I291" s="12"/>
      <c r="J291" s="128"/>
      <c r="K291" s="131"/>
      <c r="L291" s="13">
        <v>2</v>
      </c>
      <c r="M291" s="5" t="s">
        <v>518</v>
      </c>
      <c r="N291" s="5">
        <v>138185888.05963051</v>
      </c>
      <c r="O291" s="5">
        <v>0</v>
      </c>
      <c r="P291" s="5">
        <v>29487463.1426</v>
      </c>
      <c r="Q291" s="6">
        <f t="shared" si="9"/>
        <v>167673351.20223051</v>
      </c>
    </row>
    <row r="292" spans="1:17" ht="24.95" customHeight="1">
      <c r="A292" s="133"/>
      <c r="B292" s="131"/>
      <c r="C292" s="1">
        <v>14</v>
      </c>
      <c r="D292" s="5" t="s">
        <v>328</v>
      </c>
      <c r="E292" s="5">
        <v>108865744.45095739</v>
      </c>
      <c r="F292" s="5">
        <v>0</v>
      </c>
      <c r="G292" s="5">
        <v>25571414.034000002</v>
      </c>
      <c r="H292" s="6">
        <f t="shared" si="8"/>
        <v>134437158.4849574</v>
      </c>
      <c r="I292" s="12"/>
      <c r="J292" s="128"/>
      <c r="K292" s="131"/>
      <c r="L292" s="13">
        <v>3</v>
      </c>
      <c r="M292" s="5" t="s">
        <v>678</v>
      </c>
      <c r="N292" s="5">
        <v>137583728.05851209</v>
      </c>
      <c r="O292" s="5">
        <v>0</v>
      </c>
      <c r="P292" s="5">
        <v>29000661.366900001</v>
      </c>
      <c r="Q292" s="6">
        <f t="shared" si="9"/>
        <v>166584389.42541209</v>
      </c>
    </row>
    <row r="293" spans="1:17" ht="24.95" customHeight="1">
      <c r="A293" s="133"/>
      <c r="B293" s="131"/>
      <c r="C293" s="1">
        <v>15</v>
      </c>
      <c r="D293" s="5" t="s">
        <v>329</v>
      </c>
      <c r="E293" s="5">
        <v>120496773.54509717</v>
      </c>
      <c r="F293" s="5">
        <v>0</v>
      </c>
      <c r="G293" s="5">
        <v>28576148.0403</v>
      </c>
      <c r="H293" s="6">
        <f t="shared" si="8"/>
        <v>149072921.58539718</v>
      </c>
      <c r="I293" s="12"/>
      <c r="J293" s="128"/>
      <c r="K293" s="131"/>
      <c r="L293" s="13">
        <v>4</v>
      </c>
      <c r="M293" s="5" t="s">
        <v>679</v>
      </c>
      <c r="N293" s="5">
        <v>104452536.76546746</v>
      </c>
      <c r="O293" s="5">
        <v>0</v>
      </c>
      <c r="P293" s="5">
        <v>23622848.3413</v>
      </c>
      <c r="Q293" s="6">
        <f t="shared" si="9"/>
        <v>128075385.10676746</v>
      </c>
    </row>
    <row r="294" spans="1:17" ht="24.95" customHeight="1">
      <c r="A294" s="133"/>
      <c r="B294" s="131"/>
      <c r="C294" s="1">
        <v>16</v>
      </c>
      <c r="D294" s="5" t="s">
        <v>330</v>
      </c>
      <c r="E294" s="5">
        <v>136822479.69454047</v>
      </c>
      <c r="F294" s="5">
        <v>0</v>
      </c>
      <c r="G294" s="5">
        <v>31792688.601500001</v>
      </c>
      <c r="H294" s="6">
        <f t="shared" si="8"/>
        <v>168615168.29604048</v>
      </c>
      <c r="I294" s="12"/>
      <c r="J294" s="128"/>
      <c r="K294" s="131"/>
      <c r="L294" s="13">
        <v>5</v>
      </c>
      <c r="M294" s="5" t="s">
        <v>680</v>
      </c>
      <c r="N294" s="5">
        <v>181733158.60658899</v>
      </c>
      <c r="O294" s="5">
        <v>0</v>
      </c>
      <c r="P294" s="5">
        <v>43529189.413800001</v>
      </c>
      <c r="Q294" s="6">
        <f t="shared" si="9"/>
        <v>225262348.02038899</v>
      </c>
    </row>
    <row r="295" spans="1:17" ht="24.95" customHeight="1">
      <c r="A295" s="133"/>
      <c r="B295" s="132"/>
      <c r="C295" s="1">
        <v>17</v>
      </c>
      <c r="D295" s="5" t="s">
        <v>331</v>
      </c>
      <c r="E295" s="5">
        <v>113307922.93320115</v>
      </c>
      <c r="F295" s="5">
        <v>0</v>
      </c>
      <c r="G295" s="5">
        <v>25449380.560899999</v>
      </c>
      <c r="H295" s="6">
        <f t="shared" si="8"/>
        <v>138757303.49410114</v>
      </c>
      <c r="I295" s="12"/>
      <c r="J295" s="128"/>
      <c r="K295" s="131"/>
      <c r="L295" s="13">
        <v>6</v>
      </c>
      <c r="M295" s="5" t="s">
        <v>681</v>
      </c>
      <c r="N295" s="5">
        <v>157152944.81780118</v>
      </c>
      <c r="O295" s="5">
        <v>0</v>
      </c>
      <c r="P295" s="5">
        <v>36429354.925300002</v>
      </c>
      <c r="Q295" s="6">
        <f t="shared" si="9"/>
        <v>193582299.74310118</v>
      </c>
    </row>
    <row r="296" spans="1:17" ht="24.95" customHeight="1">
      <c r="A296" s="1"/>
      <c r="B296" s="120" t="s">
        <v>824</v>
      </c>
      <c r="C296" s="121"/>
      <c r="D296" s="122"/>
      <c r="E296" s="15">
        <v>2200458646.7096</v>
      </c>
      <c r="F296" s="15">
        <v>0</v>
      </c>
      <c r="G296" s="15">
        <v>498732034.05069995</v>
      </c>
      <c r="H296" s="8">
        <f t="shared" si="8"/>
        <v>2699190680.7602997</v>
      </c>
      <c r="I296" s="12"/>
      <c r="J296" s="128"/>
      <c r="K296" s="131"/>
      <c r="L296" s="13">
        <v>7</v>
      </c>
      <c r="M296" s="5" t="s">
        <v>682</v>
      </c>
      <c r="N296" s="5">
        <v>137955691.13996461</v>
      </c>
      <c r="O296" s="5">
        <v>0</v>
      </c>
      <c r="P296" s="5">
        <v>28273441.486299999</v>
      </c>
      <c r="Q296" s="6">
        <f t="shared" si="9"/>
        <v>166229132.6262646</v>
      </c>
    </row>
    <row r="297" spans="1:17" ht="24.95" customHeight="1">
      <c r="A297" s="133">
        <v>15</v>
      </c>
      <c r="B297" s="130" t="s">
        <v>37</v>
      </c>
      <c r="C297" s="1">
        <v>1</v>
      </c>
      <c r="D297" s="5" t="s">
        <v>332</v>
      </c>
      <c r="E297" s="5">
        <v>180784786.39920816</v>
      </c>
      <c r="F297" s="5">
        <v>-4907596.13</v>
      </c>
      <c r="G297" s="5">
        <v>37482375.7465</v>
      </c>
      <c r="H297" s="6">
        <f t="shared" si="8"/>
        <v>213359566.01570815</v>
      </c>
      <c r="I297" s="12"/>
      <c r="J297" s="128"/>
      <c r="K297" s="131"/>
      <c r="L297" s="13">
        <v>8</v>
      </c>
      <c r="M297" s="5" t="s">
        <v>683</v>
      </c>
      <c r="N297" s="5">
        <v>121837129.30839705</v>
      </c>
      <c r="O297" s="5">
        <v>0</v>
      </c>
      <c r="P297" s="5">
        <v>25697591.138500001</v>
      </c>
      <c r="Q297" s="6">
        <f t="shared" si="9"/>
        <v>147534720.44689706</v>
      </c>
    </row>
    <row r="298" spans="1:17" ht="24.95" customHeight="1">
      <c r="A298" s="133"/>
      <c r="B298" s="131"/>
      <c r="C298" s="1">
        <v>2</v>
      </c>
      <c r="D298" s="5" t="s">
        <v>333</v>
      </c>
      <c r="E298" s="5">
        <v>131291786.42102718</v>
      </c>
      <c r="F298" s="5">
        <v>-4907596.13</v>
      </c>
      <c r="G298" s="5">
        <v>30225003.9789</v>
      </c>
      <c r="H298" s="6">
        <f t="shared" si="8"/>
        <v>156609194.2699272</v>
      </c>
      <c r="I298" s="12"/>
      <c r="J298" s="128"/>
      <c r="K298" s="131"/>
      <c r="L298" s="13">
        <v>9</v>
      </c>
      <c r="M298" s="5" t="s">
        <v>684</v>
      </c>
      <c r="N298" s="5">
        <v>124965385.73600295</v>
      </c>
      <c r="O298" s="5">
        <v>0</v>
      </c>
      <c r="P298" s="5">
        <v>26810719.4344</v>
      </c>
      <c r="Q298" s="6">
        <f t="shared" si="9"/>
        <v>151776105.17040294</v>
      </c>
    </row>
    <row r="299" spans="1:17" ht="24.95" customHeight="1">
      <c r="A299" s="133"/>
      <c r="B299" s="131"/>
      <c r="C299" s="1">
        <v>3</v>
      </c>
      <c r="D299" s="5" t="s">
        <v>849</v>
      </c>
      <c r="E299" s="5">
        <v>132142298.44699591</v>
      </c>
      <c r="F299" s="5">
        <v>-4907596.13</v>
      </c>
      <c r="G299" s="5">
        <v>29622365.968699999</v>
      </c>
      <c r="H299" s="6">
        <f t="shared" si="8"/>
        <v>156857068.28569591</v>
      </c>
      <c r="I299" s="12"/>
      <c r="J299" s="128"/>
      <c r="K299" s="131"/>
      <c r="L299" s="13">
        <v>10</v>
      </c>
      <c r="M299" s="5" t="s">
        <v>685</v>
      </c>
      <c r="N299" s="5">
        <v>118547778.73846626</v>
      </c>
      <c r="O299" s="5">
        <v>0</v>
      </c>
      <c r="P299" s="5">
        <v>24821927.123300001</v>
      </c>
      <c r="Q299" s="6">
        <f t="shared" si="9"/>
        <v>143369705.86176628</v>
      </c>
    </row>
    <row r="300" spans="1:17" ht="24.95" customHeight="1">
      <c r="A300" s="133"/>
      <c r="B300" s="131"/>
      <c r="C300" s="1">
        <v>4</v>
      </c>
      <c r="D300" s="5" t="s">
        <v>334</v>
      </c>
      <c r="E300" s="5">
        <v>143986865.23087084</v>
      </c>
      <c r="F300" s="5">
        <v>-4907596.13</v>
      </c>
      <c r="G300" s="5">
        <v>29914620.788400002</v>
      </c>
      <c r="H300" s="6">
        <f t="shared" si="8"/>
        <v>168993889.88927084</v>
      </c>
      <c r="I300" s="12"/>
      <c r="J300" s="128"/>
      <c r="K300" s="131"/>
      <c r="L300" s="13">
        <v>11</v>
      </c>
      <c r="M300" s="5" t="s">
        <v>686</v>
      </c>
      <c r="N300" s="5">
        <v>163789131.06841549</v>
      </c>
      <c r="O300" s="5">
        <v>0</v>
      </c>
      <c r="P300" s="5">
        <v>35746789.913199998</v>
      </c>
      <c r="Q300" s="6">
        <f t="shared" si="9"/>
        <v>199535920.98161548</v>
      </c>
    </row>
    <row r="301" spans="1:17" ht="24.95" customHeight="1">
      <c r="A301" s="133"/>
      <c r="B301" s="131"/>
      <c r="C301" s="1">
        <v>5</v>
      </c>
      <c r="D301" s="5" t="s">
        <v>335</v>
      </c>
      <c r="E301" s="5">
        <v>140046932.1773167</v>
      </c>
      <c r="F301" s="5">
        <v>-4907596.13</v>
      </c>
      <c r="G301" s="5">
        <v>31588280.623500001</v>
      </c>
      <c r="H301" s="6">
        <f t="shared" si="8"/>
        <v>166727616.67081669</v>
      </c>
      <c r="I301" s="12"/>
      <c r="J301" s="128"/>
      <c r="K301" s="131"/>
      <c r="L301" s="13">
        <v>12</v>
      </c>
      <c r="M301" s="5" t="s">
        <v>687</v>
      </c>
      <c r="N301" s="5">
        <v>110271414.99977416</v>
      </c>
      <c r="O301" s="5">
        <v>0</v>
      </c>
      <c r="P301" s="5">
        <v>24306803.3882</v>
      </c>
      <c r="Q301" s="6">
        <f t="shared" si="9"/>
        <v>134578218.38797414</v>
      </c>
    </row>
    <row r="302" spans="1:17" ht="24.95" customHeight="1">
      <c r="A302" s="133"/>
      <c r="B302" s="131"/>
      <c r="C302" s="1">
        <v>6</v>
      </c>
      <c r="D302" s="5" t="s">
        <v>37</v>
      </c>
      <c r="E302" s="5">
        <v>152493319.11488232</v>
      </c>
      <c r="F302" s="5">
        <v>-4907596.13</v>
      </c>
      <c r="G302" s="5">
        <v>33436621.5002</v>
      </c>
      <c r="H302" s="6">
        <f t="shared" si="8"/>
        <v>181022344.48508233</v>
      </c>
      <c r="I302" s="12"/>
      <c r="J302" s="128"/>
      <c r="K302" s="131"/>
      <c r="L302" s="13">
        <v>13</v>
      </c>
      <c r="M302" s="5" t="s">
        <v>688</v>
      </c>
      <c r="N302" s="5">
        <v>147214472.82181746</v>
      </c>
      <c r="O302" s="5">
        <v>0</v>
      </c>
      <c r="P302" s="5">
        <v>29766975.976599999</v>
      </c>
      <c r="Q302" s="6">
        <f t="shared" si="9"/>
        <v>176981448.79841745</v>
      </c>
    </row>
    <row r="303" spans="1:17" ht="24.95" customHeight="1">
      <c r="A303" s="133"/>
      <c r="B303" s="131"/>
      <c r="C303" s="1">
        <v>7</v>
      </c>
      <c r="D303" s="5" t="s">
        <v>336</v>
      </c>
      <c r="E303" s="5">
        <v>119568853.67270377</v>
      </c>
      <c r="F303" s="5">
        <v>-4907596.13</v>
      </c>
      <c r="G303" s="5">
        <v>26590989.628400002</v>
      </c>
      <c r="H303" s="6">
        <f t="shared" si="8"/>
        <v>141252247.17110378</v>
      </c>
      <c r="I303" s="12"/>
      <c r="J303" s="128"/>
      <c r="K303" s="131"/>
      <c r="L303" s="13">
        <v>14</v>
      </c>
      <c r="M303" s="5" t="s">
        <v>689</v>
      </c>
      <c r="N303" s="5">
        <v>147001552.01076075</v>
      </c>
      <c r="O303" s="5">
        <v>0</v>
      </c>
      <c r="P303" s="5">
        <v>30070698.5836</v>
      </c>
      <c r="Q303" s="6">
        <f t="shared" si="9"/>
        <v>177072250.59436077</v>
      </c>
    </row>
    <row r="304" spans="1:17" ht="24.95" customHeight="1">
      <c r="A304" s="133"/>
      <c r="B304" s="131"/>
      <c r="C304" s="1">
        <v>8</v>
      </c>
      <c r="D304" s="5" t="s">
        <v>337</v>
      </c>
      <c r="E304" s="5">
        <v>128259620.32305884</v>
      </c>
      <c r="F304" s="5">
        <v>-4907596.13</v>
      </c>
      <c r="G304" s="5">
        <v>29225858.537799999</v>
      </c>
      <c r="H304" s="6">
        <f t="shared" si="8"/>
        <v>152577882.73085886</v>
      </c>
      <c r="I304" s="12"/>
      <c r="J304" s="128"/>
      <c r="K304" s="131"/>
      <c r="L304" s="13">
        <v>15</v>
      </c>
      <c r="M304" s="5" t="s">
        <v>690</v>
      </c>
      <c r="N304" s="5">
        <v>116171838.06530264</v>
      </c>
      <c r="O304" s="5">
        <v>0</v>
      </c>
      <c r="P304" s="5">
        <v>26284475.4208</v>
      </c>
      <c r="Q304" s="6">
        <f t="shared" si="9"/>
        <v>142456313.48610264</v>
      </c>
    </row>
    <row r="305" spans="1:17" ht="24.95" customHeight="1">
      <c r="A305" s="133"/>
      <c r="B305" s="131"/>
      <c r="C305" s="1">
        <v>9</v>
      </c>
      <c r="D305" s="5" t="s">
        <v>338</v>
      </c>
      <c r="E305" s="5">
        <v>116932055.05113375</v>
      </c>
      <c r="F305" s="5">
        <v>-4907596.13</v>
      </c>
      <c r="G305" s="5">
        <v>25917981.105599999</v>
      </c>
      <c r="H305" s="6">
        <f t="shared" si="8"/>
        <v>137942440.02673376</v>
      </c>
      <c r="I305" s="12"/>
      <c r="J305" s="128"/>
      <c r="K305" s="131"/>
      <c r="L305" s="13">
        <v>16</v>
      </c>
      <c r="M305" s="5" t="s">
        <v>691</v>
      </c>
      <c r="N305" s="5">
        <v>148024021.69821852</v>
      </c>
      <c r="O305" s="5">
        <v>0</v>
      </c>
      <c r="P305" s="5">
        <v>30712894.668000001</v>
      </c>
      <c r="Q305" s="6">
        <f t="shared" si="9"/>
        <v>178736916.36621854</v>
      </c>
    </row>
    <row r="306" spans="1:17" ht="24.95" customHeight="1">
      <c r="A306" s="133"/>
      <c r="B306" s="131"/>
      <c r="C306" s="1">
        <v>10</v>
      </c>
      <c r="D306" s="5" t="s">
        <v>339</v>
      </c>
      <c r="E306" s="5">
        <v>110895251.35176528</v>
      </c>
      <c r="F306" s="5">
        <v>-4907596.13</v>
      </c>
      <c r="G306" s="5">
        <v>26690319.199499998</v>
      </c>
      <c r="H306" s="6">
        <f t="shared" si="8"/>
        <v>132677974.42126527</v>
      </c>
      <c r="I306" s="12"/>
      <c r="J306" s="129"/>
      <c r="K306" s="132"/>
      <c r="L306" s="13">
        <v>17</v>
      </c>
      <c r="M306" s="5" t="s">
        <v>692</v>
      </c>
      <c r="N306" s="5">
        <v>157276181.99301156</v>
      </c>
      <c r="O306" s="5">
        <v>0</v>
      </c>
      <c r="P306" s="5">
        <v>28031112.0836</v>
      </c>
      <c r="Q306" s="6">
        <f t="shared" si="9"/>
        <v>185307294.07661158</v>
      </c>
    </row>
    <row r="307" spans="1:17" ht="24.95" customHeight="1">
      <c r="A307" s="133"/>
      <c r="B307" s="132"/>
      <c r="C307" s="1">
        <v>11</v>
      </c>
      <c r="D307" s="5" t="s">
        <v>340</v>
      </c>
      <c r="E307" s="5">
        <v>151354033.39523202</v>
      </c>
      <c r="F307" s="5">
        <v>-4907596.13</v>
      </c>
      <c r="G307" s="5">
        <v>32698049.6686</v>
      </c>
      <c r="H307" s="6">
        <f t="shared" si="8"/>
        <v>179144486.93383202</v>
      </c>
      <c r="I307" s="12"/>
      <c r="J307" s="19"/>
      <c r="K307" s="120" t="s">
        <v>841</v>
      </c>
      <c r="L307" s="121"/>
      <c r="M307" s="122"/>
      <c r="N307" s="15">
        <v>2349149588.792129</v>
      </c>
      <c r="O307" s="15">
        <v>0</v>
      </c>
      <c r="P307" s="15">
        <v>501409022.73349994</v>
      </c>
      <c r="Q307" s="8">
        <f t="shared" si="9"/>
        <v>2850558611.525629</v>
      </c>
    </row>
    <row r="308" spans="1:17" ht="24.95" customHeight="1">
      <c r="A308" s="1"/>
      <c r="B308" s="120" t="s">
        <v>825</v>
      </c>
      <c r="C308" s="121"/>
      <c r="D308" s="122"/>
      <c r="E308" s="15">
        <v>1507755801.5841944</v>
      </c>
      <c r="F308" s="15">
        <v>-53983557.430000007</v>
      </c>
      <c r="G308" s="15">
        <v>333392466.74610001</v>
      </c>
      <c r="H308" s="8">
        <f t="shared" si="8"/>
        <v>1787164710.9002943</v>
      </c>
      <c r="I308" s="12"/>
      <c r="J308" s="127">
        <v>32</v>
      </c>
      <c r="K308" s="130" t="s">
        <v>54</v>
      </c>
      <c r="L308" s="13">
        <v>1</v>
      </c>
      <c r="M308" s="5" t="s">
        <v>693</v>
      </c>
      <c r="N308" s="5">
        <v>104644741.46642739</v>
      </c>
      <c r="O308" s="5">
        <v>0</v>
      </c>
      <c r="P308" s="5">
        <v>32270464.484499998</v>
      </c>
      <c r="Q308" s="6">
        <f t="shared" si="9"/>
        <v>136915205.95092738</v>
      </c>
    </row>
    <row r="309" spans="1:17" ht="24.95" customHeight="1">
      <c r="A309" s="133">
        <v>16</v>
      </c>
      <c r="B309" s="130" t="s">
        <v>38</v>
      </c>
      <c r="C309" s="1">
        <v>1</v>
      </c>
      <c r="D309" s="5" t="s">
        <v>341</v>
      </c>
      <c r="E309" s="5">
        <v>118312868.99939638</v>
      </c>
      <c r="F309" s="5">
        <v>0</v>
      </c>
      <c r="G309" s="5">
        <v>29437275.668000001</v>
      </c>
      <c r="H309" s="6">
        <f t="shared" si="8"/>
        <v>147750144.6673964</v>
      </c>
      <c r="I309" s="12"/>
      <c r="J309" s="128"/>
      <c r="K309" s="131"/>
      <c r="L309" s="13">
        <v>2</v>
      </c>
      <c r="M309" s="5" t="s">
        <v>694</v>
      </c>
      <c r="N309" s="5">
        <v>130745477.48680475</v>
      </c>
      <c r="O309" s="5">
        <v>0</v>
      </c>
      <c r="P309" s="5">
        <v>37059018.584799998</v>
      </c>
      <c r="Q309" s="6">
        <f t="shared" si="9"/>
        <v>167804496.07160476</v>
      </c>
    </row>
    <row r="310" spans="1:17" ht="24.95" customHeight="1">
      <c r="A310" s="133"/>
      <c r="B310" s="131"/>
      <c r="C310" s="1">
        <v>2</v>
      </c>
      <c r="D310" s="5" t="s">
        <v>342</v>
      </c>
      <c r="E310" s="5">
        <v>111338373.45323876</v>
      </c>
      <c r="F310" s="5">
        <v>0</v>
      </c>
      <c r="G310" s="5">
        <v>28003802.2654</v>
      </c>
      <c r="H310" s="6">
        <f t="shared" si="8"/>
        <v>139342175.71863875</v>
      </c>
      <c r="I310" s="12"/>
      <c r="J310" s="128"/>
      <c r="K310" s="131"/>
      <c r="L310" s="13">
        <v>3</v>
      </c>
      <c r="M310" s="5" t="s">
        <v>695</v>
      </c>
      <c r="N310" s="5">
        <v>120444009.62150386</v>
      </c>
      <c r="O310" s="5">
        <v>0</v>
      </c>
      <c r="P310" s="5">
        <v>31648365.9868</v>
      </c>
      <c r="Q310" s="6">
        <f t="shared" si="9"/>
        <v>152092375.60830384</v>
      </c>
    </row>
    <row r="311" spans="1:17" ht="24.95" customHeight="1">
      <c r="A311" s="133"/>
      <c r="B311" s="131"/>
      <c r="C311" s="1">
        <v>3</v>
      </c>
      <c r="D311" s="5" t="s">
        <v>343</v>
      </c>
      <c r="E311" s="5">
        <v>102285403.29878327</v>
      </c>
      <c r="F311" s="5">
        <v>0</v>
      </c>
      <c r="G311" s="5">
        <v>25688757.1996</v>
      </c>
      <c r="H311" s="6">
        <f t="shared" si="8"/>
        <v>127974160.49838327</v>
      </c>
      <c r="I311" s="12"/>
      <c r="J311" s="128"/>
      <c r="K311" s="131"/>
      <c r="L311" s="13">
        <v>4</v>
      </c>
      <c r="M311" s="5" t="s">
        <v>696</v>
      </c>
      <c r="N311" s="5">
        <v>128571567.03930971</v>
      </c>
      <c r="O311" s="5">
        <v>0</v>
      </c>
      <c r="P311" s="5">
        <v>34834036.191500001</v>
      </c>
      <c r="Q311" s="6">
        <f t="shared" si="9"/>
        <v>163405603.23080972</v>
      </c>
    </row>
    <row r="312" spans="1:17" ht="24.95" customHeight="1">
      <c r="A312" s="133"/>
      <c r="B312" s="131"/>
      <c r="C312" s="1">
        <v>4</v>
      </c>
      <c r="D312" s="5" t="s">
        <v>344</v>
      </c>
      <c r="E312" s="5">
        <v>108788416.83922644</v>
      </c>
      <c r="F312" s="5">
        <v>0</v>
      </c>
      <c r="G312" s="5">
        <v>27696314.980799999</v>
      </c>
      <c r="H312" s="6">
        <f t="shared" si="8"/>
        <v>136484731.82002643</v>
      </c>
      <c r="I312" s="12"/>
      <c r="J312" s="128"/>
      <c r="K312" s="131"/>
      <c r="L312" s="13">
        <v>5</v>
      </c>
      <c r="M312" s="5" t="s">
        <v>697</v>
      </c>
      <c r="N312" s="5">
        <v>119346580.4636429</v>
      </c>
      <c r="O312" s="5">
        <v>0</v>
      </c>
      <c r="P312" s="5">
        <v>35360569.795599997</v>
      </c>
      <c r="Q312" s="6">
        <f t="shared" si="9"/>
        <v>154707150.25924289</v>
      </c>
    </row>
    <row r="313" spans="1:17" ht="24.95" customHeight="1">
      <c r="A313" s="133"/>
      <c r="B313" s="131"/>
      <c r="C313" s="1">
        <v>5</v>
      </c>
      <c r="D313" s="5" t="s">
        <v>345</v>
      </c>
      <c r="E313" s="5">
        <v>116654505.75153942</v>
      </c>
      <c r="F313" s="5">
        <v>0</v>
      </c>
      <c r="G313" s="5">
        <v>27280057.471900001</v>
      </c>
      <c r="H313" s="6">
        <f t="shared" si="8"/>
        <v>143934563.22343943</v>
      </c>
      <c r="I313" s="12"/>
      <c r="J313" s="128"/>
      <c r="K313" s="131"/>
      <c r="L313" s="13">
        <v>6</v>
      </c>
      <c r="M313" s="5" t="s">
        <v>698</v>
      </c>
      <c r="N313" s="5">
        <v>119326637.84972972</v>
      </c>
      <c r="O313" s="5">
        <v>0</v>
      </c>
      <c r="P313" s="5">
        <v>35085922.083499998</v>
      </c>
      <c r="Q313" s="6">
        <f t="shared" si="9"/>
        <v>154412559.93322971</v>
      </c>
    </row>
    <row r="314" spans="1:17" ht="24.95" customHeight="1">
      <c r="A314" s="133"/>
      <c r="B314" s="131"/>
      <c r="C314" s="1">
        <v>6</v>
      </c>
      <c r="D314" s="5" t="s">
        <v>346</v>
      </c>
      <c r="E314" s="5">
        <v>117045120.24085933</v>
      </c>
      <c r="F314" s="5">
        <v>0</v>
      </c>
      <c r="G314" s="5">
        <v>27365370.858600002</v>
      </c>
      <c r="H314" s="6">
        <f t="shared" si="8"/>
        <v>144410491.09945932</v>
      </c>
      <c r="I314" s="12"/>
      <c r="J314" s="128"/>
      <c r="K314" s="131"/>
      <c r="L314" s="13">
        <v>7</v>
      </c>
      <c r="M314" s="5" t="s">
        <v>699</v>
      </c>
      <c r="N314" s="5">
        <v>129322771.00639632</v>
      </c>
      <c r="O314" s="5">
        <v>0</v>
      </c>
      <c r="P314" s="5">
        <v>37079174.089699998</v>
      </c>
      <c r="Q314" s="6">
        <f t="shared" si="9"/>
        <v>166401945.09609634</v>
      </c>
    </row>
    <row r="315" spans="1:17" ht="24.95" customHeight="1">
      <c r="A315" s="133"/>
      <c r="B315" s="131"/>
      <c r="C315" s="1">
        <v>7</v>
      </c>
      <c r="D315" s="5" t="s">
        <v>347</v>
      </c>
      <c r="E315" s="5">
        <v>104761555.82106686</v>
      </c>
      <c r="F315" s="5">
        <v>0</v>
      </c>
      <c r="G315" s="5">
        <v>25098745.3389</v>
      </c>
      <c r="H315" s="6">
        <f t="shared" si="8"/>
        <v>129860301.15996686</v>
      </c>
      <c r="I315" s="12"/>
      <c r="J315" s="128"/>
      <c r="K315" s="131"/>
      <c r="L315" s="13">
        <v>8</v>
      </c>
      <c r="M315" s="5" t="s">
        <v>700</v>
      </c>
      <c r="N315" s="5">
        <v>125289302.23676726</v>
      </c>
      <c r="O315" s="5">
        <v>0</v>
      </c>
      <c r="P315" s="5">
        <v>33668434.081200004</v>
      </c>
      <c r="Q315" s="6">
        <f t="shared" si="9"/>
        <v>158957736.31796727</v>
      </c>
    </row>
    <row r="316" spans="1:17" ht="24.95" customHeight="1">
      <c r="A316" s="133"/>
      <c r="B316" s="131"/>
      <c r="C316" s="1">
        <v>8</v>
      </c>
      <c r="D316" s="5" t="s">
        <v>348</v>
      </c>
      <c r="E316" s="5">
        <v>110964184.73127419</v>
      </c>
      <c r="F316" s="5">
        <v>0</v>
      </c>
      <c r="G316" s="5">
        <v>26753581.785799999</v>
      </c>
      <c r="H316" s="6">
        <f t="shared" si="8"/>
        <v>137717766.5170742</v>
      </c>
      <c r="I316" s="12"/>
      <c r="J316" s="128"/>
      <c r="K316" s="131"/>
      <c r="L316" s="13">
        <v>9</v>
      </c>
      <c r="M316" s="5" t="s">
        <v>701</v>
      </c>
      <c r="N316" s="5">
        <v>119504284.24794039</v>
      </c>
      <c r="O316" s="5">
        <v>0</v>
      </c>
      <c r="P316" s="5">
        <v>34306517.9793</v>
      </c>
      <c r="Q316" s="6">
        <f t="shared" si="9"/>
        <v>153810802.22724038</v>
      </c>
    </row>
    <row r="317" spans="1:17" ht="24.95" customHeight="1">
      <c r="A317" s="133"/>
      <c r="B317" s="131"/>
      <c r="C317" s="1">
        <v>9</v>
      </c>
      <c r="D317" s="5" t="s">
        <v>349</v>
      </c>
      <c r="E317" s="5">
        <v>124843682.30558118</v>
      </c>
      <c r="F317" s="5">
        <v>0</v>
      </c>
      <c r="G317" s="5">
        <v>29615895.1417</v>
      </c>
      <c r="H317" s="6">
        <f t="shared" si="8"/>
        <v>154459577.44728118</v>
      </c>
      <c r="I317" s="12"/>
      <c r="J317" s="128"/>
      <c r="K317" s="131"/>
      <c r="L317" s="13">
        <v>10</v>
      </c>
      <c r="M317" s="5" t="s">
        <v>702</v>
      </c>
      <c r="N317" s="5">
        <v>140138007.12144461</v>
      </c>
      <c r="O317" s="5">
        <v>0</v>
      </c>
      <c r="P317" s="5">
        <v>37060698.210199997</v>
      </c>
      <c r="Q317" s="6">
        <f t="shared" si="9"/>
        <v>177198705.33164459</v>
      </c>
    </row>
    <row r="318" spans="1:17" ht="24.95" customHeight="1">
      <c r="A318" s="133"/>
      <c r="B318" s="131"/>
      <c r="C318" s="1">
        <v>10</v>
      </c>
      <c r="D318" s="5" t="s">
        <v>350</v>
      </c>
      <c r="E318" s="5">
        <v>110344342.52728555</v>
      </c>
      <c r="F318" s="5">
        <v>0</v>
      </c>
      <c r="G318" s="5">
        <v>27631157.0988</v>
      </c>
      <c r="H318" s="6">
        <f t="shared" si="8"/>
        <v>137975499.62608555</v>
      </c>
      <c r="I318" s="12"/>
      <c r="J318" s="128"/>
      <c r="K318" s="131"/>
      <c r="L318" s="13">
        <v>11</v>
      </c>
      <c r="M318" s="5" t="s">
        <v>703</v>
      </c>
      <c r="N318" s="5">
        <v>124806949.96445197</v>
      </c>
      <c r="O318" s="5">
        <v>0</v>
      </c>
      <c r="P318" s="5">
        <v>35866079.123300001</v>
      </c>
      <c r="Q318" s="6">
        <f t="shared" si="9"/>
        <v>160673029.08775198</v>
      </c>
    </row>
    <row r="319" spans="1:17" ht="24.95" customHeight="1">
      <c r="A319" s="133"/>
      <c r="B319" s="131"/>
      <c r="C319" s="1">
        <v>11</v>
      </c>
      <c r="D319" s="5" t="s">
        <v>351</v>
      </c>
      <c r="E319" s="5">
        <v>136105115.41029999</v>
      </c>
      <c r="F319" s="5">
        <v>0</v>
      </c>
      <c r="G319" s="5">
        <v>31864218.536400001</v>
      </c>
      <c r="H319" s="6">
        <f t="shared" si="8"/>
        <v>167969333.94669998</v>
      </c>
      <c r="I319" s="12"/>
      <c r="J319" s="128"/>
      <c r="K319" s="131"/>
      <c r="L319" s="13">
        <v>12</v>
      </c>
      <c r="M319" s="5" t="s">
        <v>704</v>
      </c>
      <c r="N319" s="5">
        <v>119450957.63620517</v>
      </c>
      <c r="O319" s="5">
        <v>0</v>
      </c>
      <c r="P319" s="5">
        <v>33601364.9014</v>
      </c>
      <c r="Q319" s="6">
        <f t="shared" si="9"/>
        <v>153052322.53760517</v>
      </c>
    </row>
    <row r="320" spans="1:17" ht="24.95" customHeight="1">
      <c r="A320" s="133"/>
      <c r="B320" s="131"/>
      <c r="C320" s="1">
        <v>12</v>
      </c>
      <c r="D320" s="5" t="s">
        <v>352</v>
      </c>
      <c r="E320" s="5">
        <v>115593446.10749984</v>
      </c>
      <c r="F320" s="5">
        <v>0</v>
      </c>
      <c r="G320" s="5">
        <v>27368440.518800002</v>
      </c>
      <c r="H320" s="6">
        <f t="shared" si="8"/>
        <v>142961886.62629983</v>
      </c>
      <c r="I320" s="12"/>
      <c r="J320" s="128"/>
      <c r="K320" s="131"/>
      <c r="L320" s="13">
        <v>13</v>
      </c>
      <c r="M320" s="5" t="s">
        <v>705</v>
      </c>
      <c r="N320" s="5">
        <v>141809048.93839508</v>
      </c>
      <c r="O320" s="5">
        <v>0</v>
      </c>
      <c r="P320" s="5">
        <v>39653286.894000001</v>
      </c>
      <c r="Q320" s="6">
        <f t="shared" si="9"/>
        <v>181462335.83239508</v>
      </c>
    </row>
    <row r="321" spans="1:17" ht="24.95" customHeight="1">
      <c r="A321" s="133"/>
      <c r="B321" s="131"/>
      <c r="C321" s="1">
        <v>13</v>
      </c>
      <c r="D321" s="5" t="s">
        <v>353</v>
      </c>
      <c r="E321" s="5">
        <v>104424126.33310658</v>
      </c>
      <c r="F321" s="5">
        <v>0</v>
      </c>
      <c r="G321" s="5">
        <v>26509978.184500001</v>
      </c>
      <c r="H321" s="6">
        <f t="shared" si="8"/>
        <v>130934104.51760659</v>
      </c>
      <c r="I321" s="12"/>
      <c r="J321" s="128"/>
      <c r="K321" s="131"/>
      <c r="L321" s="13">
        <v>14</v>
      </c>
      <c r="M321" s="5" t="s">
        <v>706</v>
      </c>
      <c r="N321" s="5">
        <v>173660560.72844464</v>
      </c>
      <c r="O321" s="5">
        <v>0</v>
      </c>
      <c r="P321" s="5">
        <v>49532495.994499996</v>
      </c>
      <c r="Q321" s="6">
        <f t="shared" si="9"/>
        <v>223193056.72294462</v>
      </c>
    </row>
    <row r="322" spans="1:17" ht="24.95" customHeight="1">
      <c r="A322" s="133"/>
      <c r="B322" s="131"/>
      <c r="C322" s="1">
        <v>14</v>
      </c>
      <c r="D322" s="5" t="s">
        <v>354</v>
      </c>
      <c r="E322" s="5">
        <v>101621683.76915978</v>
      </c>
      <c r="F322" s="5">
        <v>0</v>
      </c>
      <c r="G322" s="5">
        <v>25546336.549199998</v>
      </c>
      <c r="H322" s="6">
        <f t="shared" si="8"/>
        <v>127168020.31835978</v>
      </c>
      <c r="I322" s="12"/>
      <c r="J322" s="128"/>
      <c r="K322" s="131"/>
      <c r="L322" s="13">
        <v>15</v>
      </c>
      <c r="M322" s="5" t="s">
        <v>707</v>
      </c>
      <c r="N322" s="5">
        <v>140203687.42796338</v>
      </c>
      <c r="O322" s="5">
        <v>0</v>
      </c>
      <c r="P322" s="5">
        <v>39002924.355099998</v>
      </c>
      <c r="Q322" s="6">
        <f t="shared" si="9"/>
        <v>179206611.78306338</v>
      </c>
    </row>
    <row r="323" spans="1:17" ht="24.95" customHeight="1">
      <c r="A323" s="133"/>
      <c r="B323" s="131"/>
      <c r="C323" s="1">
        <v>15</v>
      </c>
      <c r="D323" s="5" t="s">
        <v>355</v>
      </c>
      <c r="E323" s="5">
        <v>90528811.574245155</v>
      </c>
      <c r="F323" s="5">
        <v>0</v>
      </c>
      <c r="G323" s="5">
        <v>22747733.122299999</v>
      </c>
      <c r="H323" s="6">
        <f t="shared" si="8"/>
        <v>113276544.69654515</v>
      </c>
      <c r="I323" s="12"/>
      <c r="J323" s="128"/>
      <c r="K323" s="131"/>
      <c r="L323" s="13">
        <v>16</v>
      </c>
      <c r="M323" s="5" t="s">
        <v>708</v>
      </c>
      <c r="N323" s="5">
        <v>141477813.74449968</v>
      </c>
      <c r="O323" s="5">
        <v>0</v>
      </c>
      <c r="P323" s="5">
        <v>39062116.670900002</v>
      </c>
      <c r="Q323" s="6">
        <f t="shared" si="9"/>
        <v>180539930.41539967</v>
      </c>
    </row>
    <row r="324" spans="1:17" ht="24.95" customHeight="1">
      <c r="A324" s="133"/>
      <c r="B324" s="131"/>
      <c r="C324" s="1">
        <v>16</v>
      </c>
      <c r="D324" s="5" t="s">
        <v>356</v>
      </c>
      <c r="E324" s="5">
        <v>98132049.39897947</v>
      </c>
      <c r="F324" s="5">
        <v>0</v>
      </c>
      <c r="G324" s="5">
        <v>24946420.690499999</v>
      </c>
      <c r="H324" s="6">
        <f t="shared" si="8"/>
        <v>123078470.08947948</v>
      </c>
      <c r="I324" s="12"/>
      <c r="J324" s="128"/>
      <c r="K324" s="131"/>
      <c r="L324" s="13">
        <v>17</v>
      </c>
      <c r="M324" s="5" t="s">
        <v>709</v>
      </c>
      <c r="N324" s="5">
        <v>97201577.535392985</v>
      </c>
      <c r="O324" s="5">
        <v>0</v>
      </c>
      <c r="P324" s="5">
        <v>26938290.9353</v>
      </c>
      <c r="Q324" s="6">
        <f t="shared" si="9"/>
        <v>124139868.47069299</v>
      </c>
    </row>
    <row r="325" spans="1:17" ht="24.95" customHeight="1">
      <c r="A325" s="133"/>
      <c r="B325" s="131"/>
      <c r="C325" s="1">
        <v>17</v>
      </c>
      <c r="D325" s="5" t="s">
        <v>357</v>
      </c>
      <c r="E325" s="5">
        <v>115203505.97019315</v>
      </c>
      <c r="F325" s="5">
        <v>0</v>
      </c>
      <c r="G325" s="5">
        <v>26388234.302000001</v>
      </c>
      <c r="H325" s="6">
        <f t="shared" si="8"/>
        <v>141591740.27219313</v>
      </c>
      <c r="I325" s="12"/>
      <c r="J325" s="128"/>
      <c r="K325" s="131"/>
      <c r="L325" s="13">
        <v>18</v>
      </c>
      <c r="M325" s="5" t="s">
        <v>710</v>
      </c>
      <c r="N325" s="5">
        <v>119606956.34912732</v>
      </c>
      <c r="O325" s="5">
        <v>0</v>
      </c>
      <c r="P325" s="5">
        <v>35472120.089500003</v>
      </c>
      <c r="Q325" s="6">
        <f t="shared" si="9"/>
        <v>155079076.43862733</v>
      </c>
    </row>
    <row r="326" spans="1:17" ht="24.95" customHeight="1">
      <c r="A326" s="133"/>
      <c r="B326" s="131"/>
      <c r="C326" s="1">
        <v>18</v>
      </c>
      <c r="D326" s="5" t="s">
        <v>358</v>
      </c>
      <c r="E326" s="5">
        <v>124694239.14096797</v>
      </c>
      <c r="F326" s="5">
        <v>0</v>
      </c>
      <c r="G326" s="5">
        <v>28677737.478</v>
      </c>
      <c r="H326" s="6">
        <f t="shared" si="8"/>
        <v>153371976.61896795</v>
      </c>
      <c r="I326" s="12"/>
      <c r="J326" s="128"/>
      <c r="K326" s="131"/>
      <c r="L326" s="13">
        <v>19</v>
      </c>
      <c r="M326" s="5" t="s">
        <v>711</v>
      </c>
      <c r="N326" s="5">
        <v>94800305.877368137</v>
      </c>
      <c r="O326" s="5">
        <v>0</v>
      </c>
      <c r="P326" s="5">
        <v>28425801.941399999</v>
      </c>
      <c r="Q326" s="6">
        <f t="shared" si="9"/>
        <v>123226107.81876814</v>
      </c>
    </row>
    <row r="327" spans="1:17" ht="24.95" customHeight="1">
      <c r="A327" s="133"/>
      <c r="B327" s="131"/>
      <c r="C327" s="1">
        <v>19</v>
      </c>
      <c r="D327" s="5" t="s">
        <v>359</v>
      </c>
      <c r="E327" s="5">
        <v>109250399.70060705</v>
      </c>
      <c r="F327" s="5">
        <v>0</v>
      </c>
      <c r="G327" s="5">
        <v>25764398.2608</v>
      </c>
      <c r="H327" s="6">
        <f t="shared" si="8"/>
        <v>135014797.96140704</v>
      </c>
      <c r="I327" s="12"/>
      <c r="J327" s="128"/>
      <c r="K327" s="131"/>
      <c r="L327" s="13">
        <v>20</v>
      </c>
      <c r="M327" s="5" t="s">
        <v>712</v>
      </c>
      <c r="N327" s="5">
        <v>102542589.86885715</v>
      </c>
      <c r="O327" s="5">
        <v>0</v>
      </c>
      <c r="P327" s="5">
        <v>31388024.049600001</v>
      </c>
      <c r="Q327" s="6">
        <f t="shared" si="9"/>
        <v>133930613.91845715</v>
      </c>
    </row>
    <row r="328" spans="1:17" ht="24.95" customHeight="1">
      <c r="A328" s="133"/>
      <c r="B328" s="131"/>
      <c r="C328" s="1">
        <v>20</v>
      </c>
      <c r="D328" s="5" t="s">
        <v>360</v>
      </c>
      <c r="E328" s="5">
        <v>97057536.755161077</v>
      </c>
      <c r="F328" s="5">
        <v>0</v>
      </c>
      <c r="G328" s="5">
        <v>23853679.571800001</v>
      </c>
      <c r="H328" s="6">
        <f t="shared" si="8"/>
        <v>120911216.32696107</v>
      </c>
      <c r="I328" s="12"/>
      <c r="J328" s="128"/>
      <c r="K328" s="131"/>
      <c r="L328" s="13">
        <v>21</v>
      </c>
      <c r="M328" s="5" t="s">
        <v>713</v>
      </c>
      <c r="N328" s="5">
        <v>105907831.36042358</v>
      </c>
      <c r="O328" s="5">
        <v>0</v>
      </c>
      <c r="P328" s="5">
        <v>29718592.237199999</v>
      </c>
      <c r="Q328" s="6">
        <f t="shared" si="9"/>
        <v>135626423.59762359</v>
      </c>
    </row>
    <row r="329" spans="1:17" ht="24.95" customHeight="1">
      <c r="A329" s="133"/>
      <c r="B329" s="131"/>
      <c r="C329" s="1">
        <v>21</v>
      </c>
      <c r="D329" s="5" t="s">
        <v>361</v>
      </c>
      <c r="E329" s="5">
        <v>106749953.57027516</v>
      </c>
      <c r="F329" s="5">
        <v>0</v>
      </c>
      <c r="G329" s="5">
        <v>26371380.129900001</v>
      </c>
      <c r="H329" s="6">
        <f t="shared" ref="H329:H392" si="10">E329+F329+G329</f>
        <v>133121333.70017517</v>
      </c>
      <c r="I329" s="12"/>
      <c r="J329" s="128"/>
      <c r="K329" s="131"/>
      <c r="L329" s="13">
        <v>22</v>
      </c>
      <c r="M329" s="5" t="s">
        <v>714</v>
      </c>
      <c r="N329" s="5">
        <v>196684594.02516299</v>
      </c>
      <c r="O329" s="5">
        <v>0</v>
      </c>
      <c r="P329" s="5">
        <v>53953154.2139</v>
      </c>
      <c r="Q329" s="6">
        <f t="shared" ref="Q329:Q392" si="11">N329+O329+P329</f>
        <v>250637748.23906299</v>
      </c>
    </row>
    <row r="330" spans="1:17" ht="24.95" customHeight="1">
      <c r="A330" s="133"/>
      <c r="B330" s="131"/>
      <c r="C330" s="1">
        <v>22</v>
      </c>
      <c r="D330" s="5" t="s">
        <v>362</v>
      </c>
      <c r="E330" s="5">
        <v>103844552.01791829</v>
      </c>
      <c r="F330" s="5">
        <v>0</v>
      </c>
      <c r="G330" s="5">
        <v>25055828.013999999</v>
      </c>
      <c r="H330" s="6">
        <f t="shared" si="10"/>
        <v>128900380.03191829</v>
      </c>
      <c r="I330" s="12"/>
      <c r="J330" s="129"/>
      <c r="K330" s="132"/>
      <c r="L330" s="13">
        <v>23</v>
      </c>
      <c r="M330" s="5" t="s">
        <v>715</v>
      </c>
      <c r="N330" s="5">
        <v>116414892.88144585</v>
      </c>
      <c r="O330" s="5">
        <v>0</v>
      </c>
      <c r="P330" s="5">
        <v>29435372.6437</v>
      </c>
      <c r="Q330" s="6">
        <f t="shared" si="11"/>
        <v>145850265.52514586</v>
      </c>
    </row>
    <row r="331" spans="1:17" ht="24.95" customHeight="1">
      <c r="A331" s="133"/>
      <c r="B331" s="131"/>
      <c r="C331" s="1">
        <v>23</v>
      </c>
      <c r="D331" s="5" t="s">
        <v>363</v>
      </c>
      <c r="E331" s="5">
        <v>100444479.6304225</v>
      </c>
      <c r="F331" s="5">
        <v>0</v>
      </c>
      <c r="G331" s="5">
        <v>24581999.896499999</v>
      </c>
      <c r="H331" s="6">
        <f t="shared" si="10"/>
        <v>125026479.52692249</v>
      </c>
      <c r="I331" s="12"/>
      <c r="J331" s="19"/>
      <c r="K331" s="120" t="s">
        <v>842</v>
      </c>
      <c r="L331" s="121"/>
      <c r="M331" s="122"/>
      <c r="N331" s="15">
        <v>2911901144.8777046</v>
      </c>
      <c r="O331" s="15">
        <v>0</v>
      </c>
      <c r="P331" s="15">
        <v>820422825.53690004</v>
      </c>
      <c r="Q331" s="8">
        <f t="shared" si="11"/>
        <v>3732323970.4146047</v>
      </c>
    </row>
    <row r="332" spans="1:17" ht="24.95" customHeight="1">
      <c r="A332" s="133"/>
      <c r="B332" s="131"/>
      <c r="C332" s="1">
        <v>24</v>
      </c>
      <c r="D332" s="5" t="s">
        <v>364</v>
      </c>
      <c r="E332" s="5">
        <v>103908491.68310803</v>
      </c>
      <c r="F332" s="5">
        <v>0</v>
      </c>
      <c r="G332" s="5">
        <v>24910395.6215</v>
      </c>
      <c r="H332" s="6">
        <f t="shared" si="10"/>
        <v>128818887.30460803</v>
      </c>
      <c r="I332" s="12"/>
      <c r="J332" s="127">
        <v>33</v>
      </c>
      <c r="K332" s="130" t="s">
        <v>55</v>
      </c>
      <c r="L332" s="13">
        <v>1</v>
      </c>
      <c r="M332" s="5" t="s">
        <v>716</v>
      </c>
      <c r="N332" s="5">
        <v>109070630.67112812</v>
      </c>
      <c r="O332" s="5">
        <v>-1564740.79</v>
      </c>
      <c r="P332" s="5">
        <v>23910527.982299998</v>
      </c>
      <c r="Q332" s="6">
        <f t="shared" si="11"/>
        <v>131416417.86342812</v>
      </c>
    </row>
    <row r="333" spans="1:17" ht="24.95" customHeight="1">
      <c r="A333" s="133"/>
      <c r="B333" s="131"/>
      <c r="C333" s="1">
        <v>25</v>
      </c>
      <c r="D333" s="5" t="s">
        <v>365</v>
      </c>
      <c r="E333" s="5">
        <v>104860072.89537829</v>
      </c>
      <c r="F333" s="5">
        <v>0</v>
      </c>
      <c r="G333" s="5">
        <v>25473417.639600001</v>
      </c>
      <c r="H333" s="6">
        <f t="shared" si="10"/>
        <v>130333490.5349783</v>
      </c>
      <c r="I333" s="12"/>
      <c r="J333" s="128"/>
      <c r="K333" s="131"/>
      <c r="L333" s="13">
        <v>2</v>
      </c>
      <c r="M333" s="5" t="s">
        <v>717</v>
      </c>
      <c r="N333" s="5">
        <v>124158924.75119284</v>
      </c>
      <c r="O333" s="5">
        <v>-1564740.79</v>
      </c>
      <c r="P333" s="5">
        <v>27986747.158300001</v>
      </c>
      <c r="Q333" s="6">
        <f t="shared" si="11"/>
        <v>150580931.11949283</v>
      </c>
    </row>
    <row r="334" spans="1:17" ht="24.95" customHeight="1">
      <c r="A334" s="133"/>
      <c r="B334" s="131"/>
      <c r="C334" s="1">
        <v>26</v>
      </c>
      <c r="D334" s="5" t="s">
        <v>366</v>
      </c>
      <c r="E334" s="5">
        <v>111553293.08439958</v>
      </c>
      <c r="F334" s="5">
        <v>0</v>
      </c>
      <c r="G334" s="5">
        <v>28264028.366300002</v>
      </c>
      <c r="H334" s="6">
        <f t="shared" si="10"/>
        <v>139817321.45069957</v>
      </c>
      <c r="I334" s="12"/>
      <c r="J334" s="128"/>
      <c r="K334" s="131"/>
      <c r="L334" s="13">
        <v>3</v>
      </c>
      <c r="M334" s="5" t="s">
        <v>876</v>
      </c>
      <c r="N334" s="5">
        <v>133801880.2988959</v>
      </c>
      <c r="O334" s="5">
        <v>-1564740.79</v>
      </c>
      <c r="P334" s="5">
        <v>29095299.923</v>
      </c>
      <c r="Q334" s="6">
        <f t="shared" si="11"/>
        <v>161332439.43189588</v>
      </c>
    </row>
    <row r="335" spans="1:17" ht="24.95" customHeight="1">
      <c r="A335" s="133"/>
      <c r="B335" s="132"/>
      <c r="C335" s="1">
        <v>27</v>
      </c>
      <c r="D335" s="5" t="s">
        <v>367</v>
      </c>
      <c r="E335" s="5">
        <v>99793863.519233942</v>
      </c>
      <c r="F335" s="5">
        <v>0</v>
      </c>
      <c r="G335" s="5">
        <v>23854722.097899999</v>
      </c>
      <c r="H335" s="6">
        <f t="shared" si="10"/>
        <v>123648585.61713395</v>
      </c>
      <c r="I335" s="12"/>
      <c r="J335" s="128"/>
      <c r="K335" s="131"/>
      <c r="L335" s="13">
        <v>4</v>
      </c>
      <c r="M335" s="5" t="s">
        <v>718</v>
      </c>
      <c r="N335" s="5">
        <v>145277039.26013145</v>
      </c>
      <c r="O335" s="5">
        <v>-1564740.79</v>
      </c>
      <c r="P335" s="5">
        <v>32206719.101300001</v>
      </c>
      <c r="Q335" s="6">
        <f t="shared" si="11"/>
        <v>175919017.57143146</v>
      </c>
    </row>
    <row r="336" spans="1:17" ht="24.95" customHeight="1">
      <c r="A336" s="1"/>
      <c r="B336" s="120" t="s">
        <v>826</v>
      </c>
      <c r="C336" s="121"/>
      <c r="D336" s="122"/>
      <c r="E336" s="15">
        <v>2949104074.5292072</v>
      </c>
      <c r="F336" s="15">
        <v>0</v>
      </c>
      <c r="G336" s="15">
        <v>716749906.78950012</v>
      </c>
      <c r="H336" s="8">
        <f t="shared" si="10"/>
        <v>3665853981.3187075</v>
      </c>
      <c r="I336" s="12"/>
      <c r="J336" s="128"/>
      <c r="K336" s="131"/>
      <c r="L336" s="13">
        <v>5</v>
      </c>
      <c r="M336" s="5" t="s">
        <v>719</v>
      </c>
      <c r="N336" s="5">
        <v>136662824.90829471</v>
      </c>
      <c r="O336" s="5">
        <v>-1564740.79</v>
      </c>
      <c r="P336" s="5">
        <v>28385802.986299999</v>
      </c>
      <c r="Q336" s="6">
        <f t="shared" si="11"/>
        <v>163483887.10459471</v>
      </c>
    </row>
    <row r="337" spans="1:17" ht="24.95" customHeight="1">
      <c r="A337" s="133">
        <v>17</v>
      </c>
      <c r="B337" s="130" t="s">
        <v>39</v>
      </c>
      <c r="C337" s="1">
        <v>1</v>
      </c>
      <c r="D337" s="5" t="s">
        <v>368</v>
      </c>
      <c r="E337" s="5">
        <v>104212553.85479522</v>
      </c>
      <c r="F337" s="5">
        <v>0</v>
      </c>
      <c r="G337" s="5">
        <v>26041508.7073</v>
      </c>
      <c r="H337" s="6">
        <f t="shared" si="10"/>
        <v>130254062.56209522</v>
      </c>
      <c r="I337" s="12"/>
      <c r="J337" s="128"/>
      <c r="K337" s="131"/>
      <c r="L337" s="13">
        <v>6</v>
      </c>
      <c r="M337" s="5" t="s">
        <v>720</v>
      </c>
      <c r="N337" s="5">
        <v>123831988.3400372</v>
      </c>
      <c r="O337" s="5">
        <v>-1564740.79</v>
      </c>
      <c r="P337" s="5">
        <v>23361290.476100001</v>
      </c>
      <c r="Q337" s="6">
        <f t="shared" si="11"/>
        <v>145628538.0261372</v>
      </c>
    </row>
    <row r="338" spans="1:17" ht="24.95" customHeight="1">
      <c r="A338" s="133"/>
      <c r="B338" s="131"/>
      <c r="C338" s="1">
        <v>2</v>
      </c>
      <c r="D338" s="5" t="s">
        <v>369</v>
      </c>
      <c r="E338" s="5">
        <v>123253358.16350138</v>
      </c>
      <c r="F338" s="5">
        <v>0</v>
      </c>
      <c r="G338" s="5">
        <v>30449077.4322</v>
      </c>
      <c r="H338" s="6">
        <f t="shared" si="10"/>
        <v>153702435.5957014</v>
      </c>
      <c r="I338" s="12"/>
      <c r="J338" s="128"/>
      <c r="K338" s="131"/>
      <c r="L338" s="13">
        <v>7</v>
      </c>
      <c r="M338" s="5" t="s">
        <v>721</v>
      </c>
      <c r="N338" s="5">
        <v>141433800.69318441</v>
      </c>
      <c r="O338" s="5">
        <v>-1564740.79</v>
      </c>
      <c r="P338" s="5">
        <v>31227381.656300001</v>
      </c>
      <c r="Q338" s="6">
        <f t="shared" si="11"/>
        <v>171096441.55948442</v>
      </c>
    </row>
    <row r="339" spans="1:17" ht="24.95" customHeight="1">
      <c r="A339" s="133"/>
      <c r="B339" s="131"/>
      <c r="C339" s="1">
        <v>3</v>
      </c>
      <c r="D339" s="5" t="s">
        <v>370</v>
      </c>
      <c r="E339" s="5">
        <v>152960778.85450485</v>
      </c>
      <c r="F339" s="5">
        <v>0</v>
      </c>
      <c r="G339" s="5">
        <v>36546233.474399999</v>
      </c>
      <c r="H339" s="6">
        <f t="shared" si="10"/>
        <v>189507012.32890487</v>
      </c>
      <c r="I339" s="12"/>
      <c r="J339" s="128"/>
      <c r="K339" s="131"/>
      <c r="L339" s="13">
        <v>8</v>
      </c>
      <c r="M339" s="5" t="s">
        <v>722</v>
      </c>
      <c r="N339" s="5">
        <v>120686978.48194382</v>
      </c>
      <c r="O339" s="5">
        <v>-1564740.79</v>
      </c>
      <c r="P339" s="5">
        <v>26543601.43</v>
      </c>
      <c r="Q339" s="6">
        <f t="shared" si="11"/>
        <v>145665839.1219438</v>
      </c>
    </row>
    <row r="340" spans="1:17" ht="24.95" customHeight="1">
      <c r="A340" s="133"/>
      <c r="B340" s="131"/>
      <c r="C340" s="1">
        <v>4</v>
      </c>
      <c r="D340" s="5" t="s">
        <v>371</v>
      </c>
      <c r="E340" s="5">
        <v>115696948.34381223</v>
      </c>
      <c r="F340" s="5">
        <v>0</v>
      </c>
      <c r="G340" s="5">
        <v>26639687.022500001</v>
      </c>
      <c r="H340" s="6">
        <f t="shared" si="10"/>
        <v>142336635.36631224</v>
      </c>
      <c r="I340" s="12"/>
      <c r="J340" s="128"/>
      <c r="K340" s="131"/>
      <c r="L340" s="13">
        <v>9</v>
      </c>
      <c r="M340" s="5" t="s">
        <v>723</v>
      </c>
      <c r="N340" s="5">
        <v>136608670.25092816</v>
      </c>
      <c r="O340" s="5">
        <v>-1564740.79</v>
      </c>
      <c r="P340" s="5">
        <v>26289572.567600001</v>
      </c>
      <c r="Q340" s="6">
        <f t="shared" si="11"/>
        <v>161333502.02852818</v>
      </c>
    </row>
    <row r="341" spans="1:17" ht="24.95" customHeight="1">
      <c r="A341" s="133"/>
      <c r="B341" s="131"/>
      <c r="C341" s="1">
        <v>5</v>
      </c>
      <c r="D341" s="5" t="s">
        <v>372</v>
      </c>
      <c r="E341" s="5">
        <v>99278074.350056171</v>
      </c>
      <c r="F341" s="5">
        <v>0</v>
      </c>
      <c r="G341" s="5">
        <v>23052528.4289</v>
      </c>
      <c r="H341" s="6">
        <f t="shared" si="10"/>
        <v>122330602.77895617</v>
      </c>
      <c r="I341" s="12"/>
      <c r="J341" s="128"/>
      <c r="K341" s="131"/>
      <c r="L341" s="13">
        <v>10</v>
      </c>
      <c r="M341" s="5" t="s">
        <v>724</v>
      </c>
      <c r="N341" s="5">
        <v>123338610.4052214</v>
      </c>
      <c r="O341" s="5">
        <v>-1564740.79</v>
      </c>
      <c r="P341" s="5">
        <v>25047518.542599998</v>
      </c>
      <c r="Q341" s="6">
        <f t="shared" si="11"/>
        <v>146821388.15782139</v>
      </c>
    </row>
    <row r="342" spans="1:17" ht="24.95" customHeight="1">
      <c r="A342" s="133"/>
      <c r="B342" s="131"/>
      <c r="C342" s="1">
        <v>6</v>
      </c>
      <c r="D342" s="5" t="s">
        <v>373</v>
      </c>
      <c r="E342" s="5">
        <v>97389154.545942262</v>
      </c>
      <c r="F342" s="5">
        <v>0</v>
      </c>
      <c r="G342" s="5">
        <v>24035804.3059</v>
      </c>
      <c r="H342" s="6">
        <f t="shared" si="10"/>
        <v>121424958.85184225</v>
      </c>
      <c r="I342" s="12"/>
      <c r="J342" s="128"/>
      <c r="K342" s="131"/>
      <c r="L342" s="13">
        <v>11</v>
      </c>
      <c r="M342" s="5" t="s">
        <v>725</v>
      </c>
      <c r="N342" s="5">
        <v>114372771.3453062</v>
      </c>
      <c r="O342" s="5">
        <v>-1564740.79</v>
      </c>
      <c r="P342" s="5">
        <v>25582739.864399999</v>
      </c>
      <c r="Q342" s="6">
        <f t="shared" si="11"/>
        <v>138390770.4197062</v>
      </c>
    </row>
    <row r="343" spans="1:17" ht="24.95" customHeight="1">
      <c r="A343" s="133"/>
      <c r="B343" s="131"/>
      <c r="C343" s="1">
        <v>7</v>
      </c>
      <c r="D343" s="5" t="s">
        <v>374</v>
      </c>
      <c r="E343" s="5">
        <v>136707635.97417802</v>
      </c>
      <c r="F343" s="5">
        <v>0</v>
      </c>
      <c r="G343" s="5">
        <v>32652398.449700002</v>
      </c>
      <c r="H343" s="6">
        <f t="shared" si="10"/>
        <v>169360034.42387801</v>
      </c>
      <c r="I343" s="12"/>
      <c r="J343" s="128"/>
      <c r="K343" s="131"/>
      <c r="L343" s="13">
        <v>12</v>
      </c>
      <c r="M343" s="5" t="s">
        <v>726</v>
      </c>
      <c r="N343" s="5">
        <v>136174699.93431482</v>
      </c>
      <c r="O343" s="5">
        <v>-1564740.79</v>
      </c>
      <c r="P343" s="5">
        <v>26466917.842700001</v>
      </c>
      <c r="Q343" s="6">
        <f t="shared" si="11"/>
        <v>161076876.98701483</v>
      </c>
    </row>
    <row r="344" spans="1:17" ht="24.95" customHeight="1">
      <c r="A344" s="133"/>
      <c r="B344" s="131"/>
      <c r="C344" s="1">
        <v>8</v>
      </c>
      <c r="D344" s="5" t="s">
        <v>375</v>
      </c>
      <c r="E344" s="5">
        <v>114734481.42681728</v>
      </c>
      <c r="F344" s="5">
        <v>0</v>
      </c>
      <c r="G344" s="5">
        <v>27213308.0561</v>
      </c>
      <c r="H344" s="6">
        <f t="shared" si="10"/>
        <v>141947789.48291728</v>
      </c>
      <c r="I344" s="12"/>
      <c r="J344" s="128"/>
      <c r="K344" s="131"/>
      <c r="L344" s="13">
        <v>13</v>
      </c>
      <c r="M344" s="5" t="s">
        <v>727</v>
      </c>
      <c r="N344" s="5">
        <v>142874739.40581387</v>
      </c>
      <c r="O344" s="5">
        <v>-1564740.79</v>
      </c>
      <c r="P344" s="5">
        <v>29851305.107799999</v>
      </c>
      <c r="Q344" s="6">
        <f t="shared" si="11"/>
        <v>171161303.72361389</v>
      </c>
    </row>
    <row r="345" spans="1:17" ht="24.95" customHeight="1">
      <c r="A345" s="133"/>
      <c r="B345" s="131"/>
      <c r="C345" s="1">
        <v>9</v>
      </c>
      <c r="D345" s="5" t="s">
        <v>376</v>
      </c>
      <c r="E345" s="5">
        <v>100499791.4471212</v>
      </c>
      <c r="F345" s="5">
        <v>0</v>
      </c>
      <c r="G345" s="5">
        <v>24602822.6741</v>
      </c>
      <c r="H345" s="6">
        <f t="shared" si="10"/>
        <v>125102614.1212212</v>
      </c>
      <c r="I345" s="12"/>
      <c r="J345" s="128"/>
      <c r="K345" s="131"/>
      <c r="L345" s="13">
        <v>14</v>
      </c>
      <c r="M345" s="5" t="s">
        <v>728</v>
      </c>
      <c r="N345" s="5">
        <v>128737709.23066255</v>
      </c>
      <c r="O345" s="5">
        <v>-1564740.79</v>
      </c>
      <c r="P345" s="5">
        <v>26886708.356800001</v>
      </c>
      <c r="Q345" s="6">
        <f t="shared" si="11"/>
        <v>154059676.79746255</v>
      </c>
    </row>
    <row r="346" spans="1:17" ht="24.95" customHeight="1">
      <c r="A346" s="133"/>
      <c r="B346" s="131"/>
      <c r="C346" s="1">
        <v>10</v>
      </c>
      <c r="D346" s="5" t="s">
        <v>377</v>
      </c>
      <c r="E346" s="5">
        <v>106172559.249668</v>
      </c>
      <c r="F346" s="5">
        <v>0</v>
      </c>
      <c r="G346" s="5">
        <v>25057885.3215</v>
      </c>
      <c r="H346" s="6">
        <f t="shared" si="10"/>
        <v>131230444.57116801</v>
      </c>
      <c r="I346" s="12"/>
      <c r="J346" s="128"/>
      <c r="K346" s="131"/>
      <c r="L346" s="13">
        <v>15</v>
      </c>
      <c r="M346" s="5" t="s">
        <v>729</v>
      </c>
      <c r="N346" s="5">
        <v>115276732.22102171</v>
      </c>
      <c r="O346" s="5">
        <v>-1564740.79</v>
      </c>
      <c r="P346" s="5">
        <v>23872939.124200001</v>
      </c>
      <c r="Q346" s="6">
        <f t="shared" si="11"/>
        <v>137584930.55522171</v>
      </c>
    </row>
    <row r="347" spans="1:17" ht="24.95" customHeight="1">
      <c r="A347" s="133"/>
      <c r="B347" s="131"/>
      <c r="C347" s="1">
        <v>11</v>
      </c>
      <c r="D347" s="5" t="s">
        <v>378</v>
      </c>
      <c r="E347" s="5">
        <v>147692190.30122241</v>
      </c>
      <c r="F347" s="5">
        <v>0</v>
      </c>
      <c r="G347" s="5">
        <v>34183695.552500002</v>
      </c>
      <c r="H347" s="6">
        <f t="shared" si="10"/>
        <v>181875885.85372242</v>
      </c>
      <c r="I347" s="12"/>
      <c r="J347" s="128"/>
      <c r="K347" s="131"/>
      <c r="L347" s="13">
        <v>16</v>
      </c>
      <c r="M347" s="5" t="s">
        <v>730</v>
      </c>
      <c r="N347" s="5">
        <v>128099873.03820139</v>
      </c>
      <c r="O347" s="5">
        <v>-1564740.79</v>
      </c>
      <c r="P347" s="5">
        <v>31313563.814800002</v>
      </c>
      <c r="Q347" s="6">
        <f t="shared" si="11"/>
        <v>157848696.06300139</v>
      </c>
    </row>
    <row r="348" spans="1:17" ht="24.95" customHeight="1">
      <c r="A348" s="133"/>
      <c r="B348" s="131"/>
      <c r="C348" s="1">
        <v>12</v>
      </c>
      <c r="D348" s="5" t="s">
        <v>379</v>
      </c>
      <c r="E348" s="5">
        <v>109198221.57666939</v>
      </c>
      <c r="F348" s="5">
        <v>0</v>
      </c>
      <c r="G348" s="5">
        <v>25608049.5176</v>
      </c>
      <c r="H348" s="6">
        <f t="shared" si="10"/>
        <v>134806271.09426939</v>
      </c>
      <c r="I348" s="12"/>
      <c r="J348" s="128"/>
      <c r="K348" s="131"/>
      <c r="L348" s="13">
        <v>17</v>
      </c>
      <c r="M348" s="5" t="s">
        <v>731</v>
      </c>
      <c r="N348" s="5">
        <v>127065018.41044623</v>
      </c>
      <c r="O348" s="5">
        <v>-1564740.79</v>
      </c>
      <c r="P348" s="5">
        <v>29116613.790100001</v>
      </c>
      <c r="Q348" s="6">
        <f t="shared" si="11"/>
        <v>154616891.41054621</v>
      </c>
    </row>
    <row r="349" spans="1:17" ht="24.95" customHeight="1">
      <c r="A349" s="133"/>
      <c r="B349" s="131"/>
      <c r="C349" s="1">
        <v>13</v>
      </c>
      <c r="D349" s="5" t="s">
        <v>380</v>
      </c>
      <c r="E349" s="5">
        <v>92181098.601548433</v>
      </c>
      <c r="F349" s="5">
        <v>0</v>
      </c>
      <c r="G349" s="5">
        <v>24514034.200300001</v>
      </c>
      <c r="H349" s="6">
        <f t="shared" si="10"/>
        <v>116695132.80184844</v>
      </c>
      <c r="I349" s="12"/>
      <c r="J349" s="128"/>
      <c r="K349" s="131"/>
      <c r="L349" s="13">
        <v>18</v>
      </c>
      <c r="M349" s="5" t="s">
        <v>732</v>
      </c>
      <c r="N349" s="5">
        <v>142276799.17374957</v>
      </c>
      <c r="O349" s="5">
        <v>-1564740.79</v>
      </c>
      <c r="P349" s="5">
        <v>30855141.916499998</v>
      </c>
      <c r="Q349" s="6">
        <f t="shared" si="11"/>
        <v>171567200.30024958</v>
      </c>
    </row>
    <row r="350" spans="1:17" ht="24.95" customHeight="1">
      <c r="A350" s="133"/>
      <c r="B350" s="131"/>
      <c r="C350" s="1">
        <v>14</v>
      </c>
      <c r="D350" s="5" t="s">
        <v>381</v>
      </c>
      <c r="E350" s="5">
        <v>126699978.48729652</v>
      </c>
      <c r="F350" s="5">
        <v>0</v>
      </c>
      <c r="G350" s="5">
        <v>31664952.468199998</v>
      </c>
      <c r="H350" s="6">
        <f t="shared" si="10"/>
        <v>158364930.95549652</v>
      </c>
      <c r="I350" s="12"/>
      <c r="J350" s="128"/>
      <c r="K350" s="131"/>
      <c r="L350" s="13">
        <v>19</v>
      </c>
      <c r="M350" s="5" t="s">
        <v>733</v>
      </c>
      <c r="N350" s="5">
        <v>131173475.06834638</v>
      </c>
      <c r="O350" s="5">
        <v>-1564740.79</v>
      </c>
      <c r="P350" s="5">
        <v>24421713.285399999</v>
      </c>
      <c r="Q350" s="6">
        <f t="shared" si="11"/>
        <v>154030447.56374636</v>
      </c>
    </row>
    <row r="351" spans="1:17" ht="24.95" customHeight="1">
      <c r="A351" s="133"/>
      <c r="B351" s="131"/>
      <c r="C351" s="1">
        <v>15</v>
      </c>
      <c r="D351" s="5" t="s">
        <v>382</v>
      </c>
      <c r="E351" s="5">
        <v>142505040.18533474</v>
      </c>
      <c r="F351" s="5">
        <v>0</v>
      </c>
      <c r="G351" s="5">
        <v>34095428.341700003</v>
      </c>
      <c r="H351" s="6">
        <f t="shared" si="10"/>
        <v>176600468.52703476</v>
      </c>
      <c r="I351" s="12"/>
      <c r="J351" s="128"/>
      <c r="K351" s="131"/>
      <c r="L351" s="13">
        <v>20</v>
      </c>
      <c r="M351" s="5" t="s">
        <v>734</v>
      </c>
      <c r="N351" s="5">
        <v>119369776.24971968</v>
      </c>
      <c r="O351" s="5">
        <v>-1564740.79</v>
      </c>
      <c r="P351" s="5">
        <v>21787423.5572</v>
      </c>
      <c r="Q351" s="6">
        <f t="shared" si="11"/>
        <v>139592459.01691967</v>
      </c>
    </row>
    <row r="352" spans="1:17" ht="24.95" customHeight="1">
      <c r="A352" s="133"/>
      <c r="B352" s="131"/>
      <c r="C352" s="1">
        <v>16</v>
      </c>
      <c r="D352" s="5" t="s">
        <v>383</v>
      </c>
      <c r="E352" s="5">
        <v>104442472.10730717</v>
      </c>
      <c r="F352" s="5">
        <v>0</v>
      </c>
      <c r="G352" s="5">
        <v>25807229.922899999</v>
      </c>
      <c r="H352" s="6">
        <f t="shared" si="10"/>
        <v>130249702.03020716</v>
      </c>
      <c r="I352" s="12"/>
      <c r="J352" s="128"/>
      <c r="K352" s="131"/>
      <c r="L352" s="13">
        <v>21</v>
      </c>
      <c r="M352" s="5" t="s">
        <v>735</v>
      </c>
      <c r="N352" s="5">
        <v>123051873.15736496</v>
      </c>
      <c r="O352" s="5">
        <v>-1564740.79</v>
      </c>
      <c r="P352" s="5">
        <v>28230756.1864</v>
      </c>
      <c r="Q352" s="6">
        <f t="shared" si="11"/>
        <v>149717888.55376497</v>
      </c>
    </row>
    <row r="353" spans="1:17" ht="24.95" customHeight="1">
      <c r="A353" s="133"/>
      <c r="B353" s="131"/>
      <c r="C353" s="1">
        <v>17</v>
      </c>
      <c r="D353" s="5" t="s">
        <v>384</v>
      </c>
      <c r="E353" s="5">
        <v>110519933.73336133</v>
      </c>
      <c r="F353" s="5">
        <v>0</v>
      </c>
      <c r="G353" s="5">
        <v>27749687.740200002</v>
      </c>
      <c r="H353" s="6">
        <f t="shared" si="10"/>
        <v>138269621.47356135</v>
      </c>
      <c r="I353" s="12"/>
      <c r="J353" s="128"/>
      <c r="K353" s="131"/>
      <c r="L353" s="13">
        <v>22</v>
      </c>
      <c r="M353" s="5" t="s">
        <v>736</v>
      </c>
      <c r="N353" s="5">
        <v>118395022.38797361</v>
      </c>
      <c r="O353" s="5">
        <v>-1564740.79</v>
      </c>
      <c r="P353" s="5">
        <v>27228077.739999998</v>
      </c>
      <c r="Q353" s="6">
        <f t="shared" si="11"/>
        <v>144058359.33797359</v>
      </c>
    </row>
    <row r="354" spans="1:17" ht="24.95" customHeight="1">
      <c r="A354" s="133"/>
      <c r="B354" s="131"/>
      <c r="C354" s="1">
        <v>18</v>
      </c>
      <c r="D354" s="5" t="s">
        <v>385</v>
      </c>
      <c r="E354" s="5">
        <v>115270358.80607502</v>
      </c>
      <c r="F354" s="5">
        <v>0</v>
      </c>
      <c r="G354" s="5">
        <v>29488910.884</v>
      </c>
      <c r="H354" s="6">
        <f t="shared" si="10"/>
        <v>144759269.69007501</v>
      </c>
      <c r="I354" s="12"/>
      <c r="J354" s="129"/>
      <c r="K354" s="132"/>
      <c r="L354" s="13">
        <v>23</v>
      </c>
      <c r="M354" s="5" t="s">
        <v>737</v>
      </c>
      <c r="N354" s="5">
        <v>110995307.42890459</v>
      </c>
      <c r="O354" s="5">
        <v>-1564740.79</v>
      </c>
      <c r="P354" s="5">
        <v>24488782.4652</v>
      </c>
      <c r="Q354" s="6">
        <f t="shared" si="11"/>
        <v>133919349.10410458</v>
      </c>
    </row>
    <row r="355" spans="1:17" ht="24.95" customHeight="1">
      <c r="A355" s="133"/>
      <c r="B355" s="131"/>
      <c r="C355" s="1">
        <v>19</v>
      </c>
      <c r="D355" s="5" t="s">
        <v>386</v>
      </c>
      <c r="E355" s="5">
        <v>119091178.28571147</v>
      </c>
      <c r="F355" s="5">
        <v>0</v>
      </c>
      <c r="G355" s="5">
        <v>28411054.7214</v>
      </c>
      <c r="H355" s="6">
        <f t="shared" si="10"/>
        <v>147502233.00711146</v>
      </c>
      <c r="I355" s="12"/>
      <c r="J355" s="19"/>
      <c r="K355" s="120" t="s">
        <v>843</v>
      </c>
      <c r="L355" s="121"/>
      <c r="M355" s="122"/>
      <c r="N355" s="15">
        <v>2932735145.1127834</v>
      </c>
      <c r="O355" s="15">
        <v>-35989038.169999987</v>
      </c>
      <c r="P355" s="15">
        <v>624157144.87529993</v>
      </c>
      <c r="Q355" s="8">
        <f t="shared" si="11"/>
        <v>3520903251.8180833</v>
      </c>
    </row>
    <row r="356" spans="1:17" ht="24.95" customHeight="1">
      <c r="A356" s="133"/>
      <c r="B356" s="131"/>
      <c r="C356" s="1">
        <v>20</v>
      </c>
      <c r="D356" s="5" t="s">
        <v>387</v>
      </c>
      <c r="E356" s="5">
        <v>120120922.22964206</v>
      </c>
      <c r="F356" s="5">
        <v>0</v>
      </c>
      <c r="G356" s="5">
        <v>28805013.755100001</v>
      </c>
      <c r="H356" s="6">
        <f t="shared" si="10"/>
        <v>148925935.98474208</v>
      </c>
      <c r="I356" s="12"/>
      <c r="J356" s="127">
        <v>34</v>
      </c>
      <c r="K356" s="130" t="s">
        <v>56</v>
      </c>
      <c r="L356" s="13">
        <v>1</v>
      </c>
      <c r="M356" s="5" t="s">
        <v>738</v>
      </c>
      <c r="N356" s="5">
        <v>110170887.90996769</v>
      </c>
      <c r="O356" s="5">
        <v>0</v>
      </c>
      <c r="P356" s="5">
        <v>23393686.1877</v>
      </c>
      <c r="Q356" s="6">
        <f t="shared" si="11"/>
        <v>133564574.09766769</v>
      </c>
    </row>
    <row r="357" spans="1:17" ht="24.95" customHeight="1">
      <c r="A357" s="133"/>
      <c r="B357" s="131"/>
      <c r="C357" s="1">
        <v>21</v>
      </c>
      <c r="D357" s="5" t="s">
        <v>388</v>
      </c>
      <c r="E357" s="5">
        <v>112529218.56556731</v>
      </c>
      <c r="F357" s="5">
        <v>0</v>
      </c>
      <c r="G357" s="5">
        <v>27744996.372699998</v>
      </c>
      <c r="H357" s="6">
        <f t="shared" si="10"/>
        <v>140274214.93826732</v>
      </c>
      <c r="I357" s="12"/>
      <c r="J357" s="128"/>
      <c r="K357" s="131"/>
      <c r="L357" s="13">
        <v>2</v>
      </c>
      <c r="M357" s="5" t="s">
        <v>739</v>
      </c>
      <c r="N357" s="5">
        <v>188527760.31022695</v>
      </c>
      <c r="O357" s="5">
        <v>0</v>
      </c>
      <c r="P357" s="5">
        <v>30460507.349399999</v>
      </c>
      <c r="Q357" s="6">
        <f t="shared" si="11"/>
        <v>218988267.65962696</v>
      </c>
    </row>
    <row r="358" spans="1:17" ht="24.95" customHeight="1">
      <c r="A358" s="133"/>
      <c r="B358" s="131"/>
      <c r="C358" s="1">
        <v>22</v>
      </c>
      <c r="D358" s="5" t="s">
        <v>389</v>
      </c>
      <c r="E358" s="5">
        <v>103218451.8635332</v>
      </c>
      <c r="F358" s="5">
        <v>0</v>
      </c>
      <c r="G358" s="5">
        <v>25834335.601799998</v>
      </c>
      <c r="H358" s="6">
        <f t="shared" si="10"/>
        <v>129052787.46533319</v>
      </c>
      <c r="I358" s="12"/>
      <c r="J358" s="128"/>
      <c r="K358" s="131"/>
      <c r="L358" s="13">
        <v>3</v>
      </c>
      <c r="M358" s="5" t="s">
        <v>740</v>
      </c>
      <c r="N358" s="5">
        <v>129483892.33555207</v>
      </c>
      <c r="O358" s="5">
        <v>0</v>
      </c>
      <c r="P358" s="5">
        <v>26126842.142099999</v>
      </c>
      <c r="Q358" s="6">
        <f t="shared" si="11"/>
        <v>155610734.47765207</v>
      </c>
    </row>
    <row r="359" spans="1:17" ht="24.95" customHeight="1">
      <c r="A359" s="133"/>
      <c r="B359" s="131"/>
      <c r="C359" s="1">
        <v>23</v>
      </c>
      <c r="D359" s="5" t="s">
        <v>390</v>
      </c>
      <c r="E359" s="5">
        <v>126671593.49203578</v>
      </c>
      <c r="F359" s="5">
        <v>0</v>
      </c>
      <c r="G359" s="5">
        <v>29517927.8607</v>
      </c>
      <c r="H359" s="6">
        <f t="shared" si="10"/>
        <v>156189521.35273579</v>
      </c>
      <c r="I359" s="12"/>
      <c r="J359" s="128"/>
      <c r="K359" s="131"/>
      <c r="L359" s="13">
        <v>4</v>
      </c>
      <c r="M359" s="5" t="s">
        <v>741</v>
      </c>
      <c r="N359" s="5">
        <v>154604541.8037833</v>
      </c>
      <c r="O359" s="5">
        <v>0</v>
      </c>
      <c r="P359" s="5">
        <v>23443495.768599998</v>
      </c>
      <c r="Q359" s="6">
        <f t="shared" si="11"/>
        <v>178048037.57238328</v>
      </c>
    </row>
    <row r="360" spans="1:17" ht="24.95" customHeight="1">
      <c r="A360" s="133"/>
      <c r="B360" s="131"/>
      <c r="C360" s="1">
        <v>24</v>
      </c>
      <c r="D360" s="5" t="s">
        <v>391</v>
      </c>
      <c r="E360" s="5">
        <v>93674714.588467091</v>
      </c>
      <c r="F360" s="5">
        <v>0</v>
      </c>
      <c r="G360" s="5">
        <v>22903389.276900001</v>
      </c>
      <c r="H360" s="6">
        <f t="shared" si="10"/>
        <v>116578103.86536708</v>
      </c>
      <c r="I360" s="12"/>
      <c r="J360" s="128"/>
      <c r="K360" s="131"/>
      <c r="L360" s="13">
        <v>5</v>
      </c>
      <c r="M360" s="5" t="s">
        <v>742</v>
      </c>
      <c r="N360" s="5">
        <v>167026315.89744824</v>
      </c>
      <c r="O360" s="5">
        <v>0</v>
      </c>
      <c r="P360" s="5">
        <v>32534786.801600002</v>
      </c>
      <c r="Q360" s="6">
        <f t="shared" si="11"/>
        <v>199561102.69904825</v>
      </c>
    </row>
    <row r="361" spans="1:17" ht="24.95" customHeight="1">
      <c r="A361" s="133"/>
      <c r="B361" s="131"/>
      <c r="C361" s="1">
        <v>25</v>
      </c>
      <c r="D361" s="5" t="s">
        <v>392</v>
      </c>
      <c r="E361" s="5">
        <v>117572952.83206916</v>
      </c>
      <c r="F361" s="5">
        <v>0</v>
      </c>
      <c r="G361" s="5">
        <v>25974787.036200002</v>
      </c>
      <c r="H361" s="6">
        <f t="shared" si="10"/>
        <v>143547739.86826915</v>
      </c>
      <c r="I361" s="12"/>
      <c r="J361" s="128"/>
      <c r="K361" s="131"/>
      <c r="L361" s="13">
        <v>6</v>
      </c>
      <c r="M361" s="5" t="s">
        <v>743</v>
      </c>
      <c r="N361" s="5">
        <v>115707559.02643016</v>
      </c>
      <c r="O361" s="5">
        <v>0</v>
      </c>
      <c r="P361" s="5">
        <v>23227634.945500001</v>
      </c>
      <c r="Q361" s="6">
        <f t="shared" si="11"/>
        <v>138935193.97193015</v>
      </c>
    </row>
    <row r="362" spans="1:17" ht="24.95" customHeight="1">
      <c r="A362" s="133"/>
      <c r="B362" s="131"/>
      <c r="C362" s="1">
        <v>26</v>
      </c>
      <c r="D362" s="5" t="s">
        <v>393</v>
      </c>
      <c r="E362" s="5">
        <v>106932004.71381262</v>
      </c>
      <c r="F362" s="5">
        <v>0</v>
      </c>
      <c r="G362" s="5">
        <v>26027376.686700001</v>
      </c>
      <c r="H362" s="6">
        <f t="shared" si="10"/>
        <v>132959381.40051262</v>
      </c>
      <c r="I362" s="12"/>
      <c r="J362" s="128"/>
      <c r="K362" s="131"/>
      <c r="L362" s="13">
        <v>7</v>
      </c>
      <c r="M362" s="5" t="s">
        <v>744</v>
      </c>
      <c r="N362" s="5">
        <v>111290782.23237184</v>
      </c>
      <c r="O362" s="5">
        <v>0</v>
      </c>
      <c r="P362" s="5">
        <v>26458944.626600001</v>
      </c>
      <c r="Q362" s="6">
        <f t="shared" si="11"/>
        <v>137749726.85897183</v>
      </c>
    </row>
    <row r="363" spans="1:17" ht="24.95" customHeight="1">
      <c r="A363" s="133"/>
      <c r="B363" s="132"/>
      <c r="C363" s="1">
        <v>27</v>
      </c>
      <c r="D363" s="5" t="s">
        <v>394</v>
      </c>
      <c r="E363" s="5">
        <v>99085831.250935674</v>
      </c>
      <c r="F363" s="5">
        <v>0</v>
      </c>
      <c r="G363" s="5">
        <v>23942440.300900001</v>
      </c>
      <c r="H363" s="6">
        <f t="shared" si="10"/>
        <v>123028271.55183567</v>
      </c>
      <c r="I363" s="12"/>
      <c r="J363" s="128"/>
      <c r="K363" s="131"/>
      <c r="L363" s="13">
        <v>8</v>
      </c>
      <c r="M363" s="5" t="s">
        <v>745</v>
      </c>
      <c r="N363" s="5">
        <v>172738514.0294266</v>
      </c>
      <c r="O363" s="5">
        <v>0</v>
      </c>
      <c r="P363" s="5">
        <v>29702301.276099999</v>
      </c>
      <c r="Q363" s="6">
        <f t="shared" si="11"/>
        <v>202440815.30552661</v>
      </c>
    </row>
    <row r="364" spans="1:17" ht="24.95" customHeight="1">
      <c r="A364" s="1"/>
      <c r="B364" s="120" t="s">
        <v>827</v>
      </c>
      <c r="C364" s="121"/>
      <c r="D364" s="122"/>
      <c r="E364" s="15">
        <v>3098311497.830986</v>
      </c>
      <c r="F364" s="15">
        <v>0</v>
      </c>
      <c r="G364" s="15">
        <v>748564564.11240005</v>
      </c>
      <c r="H364" s="8">
        <f t="shared" si="10"/>
        <v>3846876061.9433861</v>
      </c>
      <c r="I364" s="12"/>
      <c r="J364" s="128"/>
      <c r="K364" s="131"/>
      <c r="L364" s="13">
        <v>9</v>
      </c>
      <c r="M364" s="5" t="s">
        <v>746</v>
      </c>
      <c r="N364" s="5">
        <v>122962058.63081262</v>
      </c>
      <c r="O364" s="5">
        <v>0</v>
      </c>
      <c r="P364" s="5">
        <v>23660688.7084</v>
      </c>
      <c r="Q364" s="6">
        <f t="shared" si="11"/>
        <v>146622747.33921263</v>
      </c>
    </row>
    <row r="365" spans="1:17" ht="24.95" customHeight="1">
      <c r="A365" s="133">
        <v>18</v>
      </c>
      <c r="B365" s="130" t="s">
        <v>40</v>
      </c>
      <c r="C365" s="1">
        <v>1</v>
      </c>
      <c r="D365" s="5" t="s">
        <v>395</v>
      </c>
      <c r="E365" s="5">
        <v>185517242.702824</v>
      </c>
      <c r="F365" s="5">
        <v>0</v>
      </c>
      <c r="G365" s="5">
        <v>33722903.703699999</v>
      </c>
      <c r="H365" s="6">
        <f t="shared" si="10"/>
        <v>219240146.406524</v>
      </c>
      <c r="I365" s="12"/>
      <c r="J365" s="128"/>
      <c r="K365" s="131"/>
      <c r="L365" s="13">
        <v>10</v>
      </c>
      <c r="M365" s="5" t="s">
        <v>747</v>
      </c>
      <c r="N365" s="5">
        <v>113530587.79694824</v>
      </c>
      <c r="O365" s="5">
        <v>0</v>
      </c>
      <c r="P365" s="5">
        <v>23953696.4637</v>
      </c>
      <c r="Q365" s="6">
        <f t="shared" si="11"/>
        <v>137484284.26064825</v>
      </c>
    </row>
    <row r="366" spans="1:17" ht="24.95" customHeight="1">
      <c r="A366" s="133"/>
      <c r="B366" s="131"/>
      <c r="C366" s="1">
        <v>2</v>
      </c>
      <c r="D366" s="5" t="s">
        <v>396</v>
      </c>
      <c r="E366" s="5">
        <v>188638818.8093054</v>
      </c>
      <c r="F366" s="5">
        <v>0</v>
      </c>
      <c r="G366" s="5">
        <v>40434860.560800001</v>
      </c>
      <c r="H366" s="6">
        <f t="shared" si="10"/>
        <v>229073679.37010539</v>
      </c>
      <c r="I366" s="12"/>
      <c r="J366" s="128"/>
      <c r="K366" s="131"/>
      <c r="L366" s="13">
        <v>11</v>
      </c>
      <c r="M366" s="5" t="s">
        <v>748</v>
      </c>
      <c r="N366" s="5">
        <v>169423742.44253328</v>
      </c>
      <c r="O366" s="5">
        <v>0</v>
      </c>
      <c r="P366" s="5">
        <v>31358354.003400002</v>
      </c>
      <c r="Q366" s="6">
        <f t="shared" si="11"/>
        <v>200782096.44593328</v>
      </c>
    </row>
    <row r="367" spans="1:17" ht="24.95" customHeight="1">
      <c r="A367" s="133"/>
      <c r="B367" s="131"/>
      <c r="C367" s="1">
        <v>3</v>
      </c>
      <c r="D367" s="5" t="s">
        <v>397</v>
      </c>
      <c r="E367" s="5">
        <v>156113686.87121624</v>
      </c>
      <c r="F367" s="5">
        <v>0</v>
      </c>
      <c r="G367" s="5">
        <v>35695826.4507</v>
      </c>
      <c r="H367" s="6">
        <f t="shared" si="10"/>
        <v>191809513.32191622</v>
      </c>
      <c r="I367" s="12"/>
      <c r="J367" s="128"/>
      <c r="K367" s="131"/>
      <c r="L367" s="13">
        <v>12</v>
      </c>
      <c r="M367" s="5" t="s">
        <v>749</v>
      </c>
      <c r="N367" s="5">
        <v>134104369.56904927</v>
      </c>
      <c r="O367" s="5">
        <v>0</v>
      </c>
      <c r="P367" s="5">
        <v>26198544.771299999</v>
      </c>
      <c r="Q367" s="6">
        <f t="shared" si="11"/>
        <v>160302914.34034926</v>
      </c>
    </row>
    <row r="368" spans="1:17" ht="24.95" customHeight="1">
      <c r="A368" s="133"/>
      <c r="B368" s="131"/>
      <c r="C368" s="1">
        <v>4</v>
      </c>
      <c r="D368" s="5" t="s">
        <v>398</v>
      </c>
      <c r="E368" s="5">
        <v>120205305.51771477</v>
      </c>
      <c r="F368" s="5">
        <v>0</v>
      </c>
      <c r="G368" s="5">
        <v>25527779.699299999</v>
      </c>
      <c r="H368" s="6">
        <f t="shared" si="10"/>
        <v>145733085.21701476</v>
      </c>
      <c r="I368" s="12"/>
      <c r="J368" s="128"/>
      <c r="K368" s="131"/>
      <c r="L368" s="13">
        <v>13</v>
      </c>
      <c r="M368" s="5" t="s">
        <v>750</v>
      </c>
      <c r="N368" s="5">
        <v>115260916.48442088</v>
      </c>
      <c r="O368" s="5">
        <v>0</v>
      </c>
      <c r="P368" s="5">
        <v>24861852.542599998</v>
      </c>
      <c r="Q368" s="6">
        <f t="shared" si="11"/>
        <v>140122769.02702087</v>
      </c>
    </row>
    <row r="369" spans="1:17" ht="24.95" customHeight="1">
      <c r="A369" s="133"/>
      <c r="B369" s="131"/>
      <c r="C369" s="1">
        <v>5</v>
      </c>
      <c r="D369" s="5" t="s">
        <v>399</v>
      </c>
      <c r="E369" s="5">
        <v>197612095.77514678</v>
      </c>
      <c r="F369" s="5">
        <v>0</v>
      </c>
      <c r="G369" s="5">
        <v>44024567.551600002</v>
      </c>
      <c r="H369" s="6">
        <f t="shared" si="10"/>
        <v>241636663.32674679</v>
      </c>
      <c r="I369" s="12"/>
      <c r="J369" s="128"/>
      <c r="K369" s="131"/>
      <c r="L369" s="13">
        <v>14</v>
      </c>
      <c r="M369" s="5" t="s">
        <v>751</v>
      </c>
      <c r="N369" s="5">
        <v>165094893.20223504</v>
      </c>
      <c r="O369" s="5">
        <v>0</v>
      </c>
      <c r="P369" s="5">
        <v>32349275.072000001</v>
      </c>
      <c r="Q369" s="6">
        <f t="shared" si="11"/>
        <v>197444168.27423504</v>
      </c>
    </row>
    <row r="370" spans="1:17" ht="24.95" customHeight="1">
      <c r="A370" s="133"/>
      <c r="B370" s="131"/>
      <c r="C370" s="1">
        <v>6</v>
      </c>
      <c r="D370" s="5" t="s">
        <v>400</v>
      </c>
      <c r="E370" s="5">
        <v>132382278.57201901</v>
      </c>
      <c r="F370" s="5">
        <v>0</v>
      </c>
      <c r="G370" s="5">
        <v>30338342.684300002</v>
      </c>
      <c r="H370" s="6">
        <f t="shared" si="10"/>
        <v>162720621.25631902</v>
      </c>
      <c r="I370" s="12"/>
      <c r="J370" s="128"/>
      <c r="K370" s="131"/>
      <c r="L370" s="13">
        <v>15</v>
      </c>
      <c r="M370" s="5" t="s">
        <v>752</v>
      </c>
      <c r="N370" s="5">
        <v>109443599.6067982</v>
      </c>
      <c r="O370" s="5">
        <v>0</v>
      </c>
      <c r="P370" s="5">
        <v>23537844.3816</v>
      </c>
      <c r="Q370" s="6">
        <f t="shared" si="11"/>
        <v>132981443.98839819</v>
      </c>
    </row>
    <row r="371" spans="1:17" ht="24.95" customHeight="1">
      <c r="A371" s="133"/>
      <c r="B371" s="131"/>
      <c r="C371" s="1">
        <v>7</v>
      </c>
      <c r="D371" s="5" t="s">
        <v>401</v>
      </c>
      <c r="E371" s="5">
        <v>115437086.53533474</v>
      </c>
      <c r="F371" s="5">
        <v>0</v>
      </c>
      <c r="G371" s="5">
        <v>28105657.181299999</v>
      </c>
      <c r="H371" s="6">
        <f t="shared" si="10"/>
        <v>143542743.71663475</v>
      </c>
      <c r="I371" s="12"/>
      <c r="J371" s="129"/>
      <c r="K371" s="132"/>
      <c r="L371" s="13">
        <v>16</v>
      </c>
      <c r="M371" s="5" t="s">
        <v>753</v>
      </c>
      <c r="N371" s="5">
        <v>118724381.62935084</v>
      </c>
      <c r="O371" s="5">
        <v>0</v>
      </c>
      <c r="P371" s="5">
        <v>25736010.686700001</v>
      </c>
      <c r="Q371" s="6">
        <f t="shared" si="11"/>
        <v>144460392.31605083</v>
      </c>
    </row>
    <row r="372" spans="1:17" ht="24.95" customHeight="1">
      <c r="A372" s="133"/>
      <c r="B372" s="131"/>
      <c r="C372" s="1">
        <v>8</v>
      </c>
      <c r="D372" s="5" t="s">
        <v>402</v>
      </c>
      <c r="E372" s="5">
        <v>153812349.03864858</v>
      </c>
      <c r="F372" s="5">
        <v>0</v>
      </c>
      <c r="G372" s="5">
        <v>35250320.292599998</v>
      </c>
      <c r="H372" s="6">
        <f t="shared" si="10"/>
        <v>189062669.33124858</v>
      </c>
      <c r="I372" s="12"/>
      <c r="J372" s="19"/>
      <c r="K372" s="120" t="s">
        <v>844</v>
      </c>
      <c r="L372" s="121"/>
      <c r="M372" s="122"/>
      <c r="N372" s="15">
        <v>2198094802.9073548</v>
      </c>
      <c r="O372" s="15">
        <v>0</v>
      </c>
      <c r="P372" s="15">
        <v>427004465.72730005</v>
      </c>
      <c r="Q372" s="8">
        <f t="shared" si="11"/>
        <v>2625099268.634655</v>
      </c>
    </row>
    <row r="373" spans="1:17" ht="24.95" customHeight="1">
      <c r="A373" s="133"/>
      <c r="B373" s="131"/>
      <c r="C373" s="1">
        <v>9</v>
      </c>
      <c r="D373" s="5" t="s">
        <v>403</v>
      </c>
      <c r="E373" s="5">
        <v>169671020.90047473</v>
      </c>
      <c r="F373" s="5">
        <v>0</v>
      </c>
      <c r="G373" s="5">
        <v>33254404.052999999</v>
      </c>
      <c r="H373" s="6">
        <f t="shared" si="10"/>
        <v>202925424.95347473</v>
      </c>
      <c r="I373" s="12"/>
      <c r="J373" s="127">
        <v>35</v>
      </c>
      <c r="K373" s="130" t="s">
        <v>57</v>
      </c>
      <c r="L373" s="13">
        <v>1</v>
      </c>
      <c r="M373" s="5" t="s">
        <v>754</v>
      </c>
      <c r="N373" s="5">
        <v>122694588.3520723</v>
      </c>
      <c r="O373" s="5">
        <v>0</v>
      </c>
      <c r="P373" s="5">
        <v>25912038.747900002</v>
      </c>
      <c r="Q373" s="6">
        <f t="shared" si="11"/>
        <v>148606627.09997231</v>
      </c>
    </row>
    <row r="374" spans="1:17" ht="24.95" customHeight="1">
      <c r="A374" s="133"/>
      <c r="B374" s="131"/>
      <c r="C374" s="1">
        <v>10</v>
      </c>
      <c r="D374" s="5" t="s">
        <v>404</v>
      </c>
      <c r="E374" s="5">
        <v>160288364.92815915</v>
      </c>
      <c r="F374" s="5">
        <v>0</v>
      </c>
      <c r="G374" s="5">
        <v>39823476.914800003</v>
      </c>
      <c r="H374" s="6">
        <f t="shared" si="10"/>
        <v>200111841.84295917</v>
      </c>
      <c r="I374" s="12"/>
      <c r="J374" s="128"/>
      <c r="K374" s="131"/>
      <c r="L374" s="13">
        <v>2</v>
      </c>
      <c r="M374" s="5" t="s">
        <v>755</v>
      </c>
      <c r="N374" s="5">
        <v>135773709.18330836</v>
      </c>
      <c r="O374" s="5">
        <v>0</v>
      </c>
      <c r="P374" s="5">
        <v>24136385.108399998</v>
      </c>
      <c r="Q374" s="6">
        <f t="shared" si="11"/>
        <v>159910094.29170835</v>
      </c>
    </row>
    <row r="375" spans="1:17" ht="24.95" customHeight="1">
      <c r="A375" s="133"/>
      <c r="B375" s="131"/>
      <c r="C375" s="1">
        <v>11</v>
      </c>
      <c r="D375" s="5" t="s">
        <v>405</v>
      </c>
      <c r="E375" s="5">
        <v>171132903.13744608</v>
      </c>
      <c r="F375" s="5">
        <v>0</v>
      </c>
      <c r="G375" s="5">
        <v>42412185.084700003</v>
      </c>
      <c r="H375" s="6">
        <f t="shared" si="10"/>
        <v>213545088.22214609</v>
      </c>
      <c r="I375" s="12"/>
      <c r="J375" s="128"/>
      <c r="K375" s="131"/>
      <c r="L375" s="13">
        <v>3</v>
      </c>
      <c r="M375" s="5" t="s">
        <v>756</v>
      </c>
      <c r="N375" s="5">
        <v>113681955.82103115</v>
      </c>
      <c r="O375" s="5">
        <v>0</v>
      </c>
      <c r="P375" s="5">
        <v>22913733.652600002</v>
      </c>
      <c r="Q375" s="6">
        <f t="shared" si="11"/>
        <v>136595689.47363114</v>
      </c>
    </row>
    <row r="376" spans="1:17" ht="24.95" customHeight="1">
      <c r="A376" s="133"/>
      <c r="B376" s="131"/>
      <c r="C376" s="1">
        <v>12</v>
      </c>
      <c r="D376" s="5" t="s">
        <v>406</v>
      </c>
      <c r="E376" s="5">
        <v>147888616.52946851</v>
      </c>
      <c r="F376" s="5">
        <v>0</v>
      </c>
      <c r="G376" s="5">
        <v>33061478.804400001</v>
      </c>
      <c r="H376" s="6">
        <f t="shared" si="10"/>
        <v>180950095.3338685</v>
      </c>
      <c r="I376" s="12"/>
      <c r="J376" s="128"/>
      <c r="K376" s="131"/>
      <c r="L376" s="13">
        <v>4</v>
      </c>
      <c r="M376" s="5" t="s">
        <v>757</v>
      </c>
      <c r="N376" s="5">
        <v>127282344.17965087</v>
      </c>
      <c r="O376" s="5">
        <v>0</v>
      </c>
      <c r="P376" s="5">
        <v>25744829.143300001</v>
      </c>
      <c r="Q376" s="6">
        <f t="shared" si="11"/>
        <v>153027173.32295087</v>
      </c>
    </row>
    <row r="377" spans="1:17" ht="24.95" customHeight="1">
      <c r="A377" s="133"/>
      <c r="B377" s="131"/>
      <c r="C377" s="1">
        <v>13</v>
      </c>
      <c r="D377" s="5" t="s">
        <v>407</v>
      </c>
      <c r="E377" s="5">
        <v>128125920.25258386</v>
      </c>
      <c r="F377" s="5">
        <v>0</v>
      </c>
      <c r="G377" s="5">
        <v>31997870.4987</v>
      </c>
      <c r="H377" s="6">
        <f t="shared" si="10"/>
        <v>160123790.75128385</v>
      </c>
      <c r="I377" s="12"/>
      <c r="J377" s="128"/>
      <c r="K377" s="131"/>
      <c r="L377" s="13">
        <v>5</v>
      </c>
      <c r="M377" s="5" t="s">
        <v>758</v>
      </c>
      <c r="N377" s="5">
        <v>178523224.86608878</v>
      </c>
      <c r="O377" s="5">
        <v>0</v>
      </c>
      <c r="P377" s="5">
        <v>35235581.431199998</v>
      </c>
      <c r="Q377" s="6">
        <f t="shared" si="11"/>
        <v>213758806.29728878</v>
      </c>
    </row>
    <row r="378" spans="1:17" ht="24.95" customHeight="1">
      <c r="A378" s="133"/>
      <c r="B378" s="131"/>
      <c r="C378" s="1">
        <v>14</v>
      </c>
      <c r="D378" s="5" t="s">
        <v>408</v>
      </c>
      <c r="E378" s="5">
        <v>131927642.98951444</v>
      </c>
      <c r="F378" s="5">
        <v>0</v>
      </c>
      <c r="G378" s="5">
        <v>28953057.155200001</v>
      </c>
      <c r="H378" s="6">
        <f t="shared" si="10"/>
        <v>160880700.14471444</v>
      </c>
      <c r="I378" s="12"/>
      <c r="J378" s="128"/>
      <c r="K378" s="131"/>
      <c r="L378" s="13">
        <v>6</v>
      </c>
      <c r="M378" s="5" t="s">
        <v>759</v>
      </c>
      <c r="N378" s="5">
        <v>147949644.85803479</v>
      </c>
      <c r="O378" s="5">
        <v>0</v>
      </c>
      <c r="P378" s="5">
        <v>26926358.735800002</v>
      </c>
      <c r="Q378" s="6">
        <f t="shared" si="11"/>
        <v>174876003.59383479</v>
      </c>
    </row>
    <row r="379" spans="1:17" ht="24.95" customHeight="1">
      <c r="A379" s="133"/>
      <c r="B379" s="131"/>
      <c r="C379" s="1">
        <v>15</v>
      </c>
      <c r="D379" s="5" t="s">
        <v>409</v>
      </c>
      <c r="E379" s="5">
        <v>152719161.67309368</v>
      </c>
      <c r="F379" s="5">
        <v>0</v>
      </c>
      <c r="G379" s="5">
        <v>35442029.260799997</v>
      </c>
      <c r="H379" s="6">
        <f t="shared" si="10"/>
        <v>188161190.93389368</v>
      </c>
      <c r="I379" s="12"/>
      <c r="J379" s="128"/>
      <c r="K379" s="131"/>
      <c r="L379" s="13">
        <v>7</v>
      </c>
      <c r="M379" s="5" t="s">
        <v>760</v>
      </c>
      <c r="N379" s="5">
        <v>136212825.77066785</v>
      </c>
      <c r="O379" s="5">
        <v>0</v>
      </c>
      <c r="P379" s="5">
        <v>25350580.519000001</v>
      </c>
      <c r="Q379" s="6">
        <f t="shared" si="11"/>
        <v>161563406.28966784</v>
      </c>
    </row>
    <row r="380" spans="1:17" ht="24.95" customHeight="1">
      <c r="A380" s="133"/>
      <c r="B380" s="131"/>
      <c r="C380" s="1">
        <v>16</v>
      </c>
      <c r="D380" s="5" t="s">
        <v>410</v>
      </c>
      <c r="E380" s="5">
        <v>118454106.08740705</v>
      </c>
      <c r="F380" s="5">
        <v>0</v>
      </c>
      <c r="G380" s="5">
        <v>27156668.829700001</v>
      </c>
      <c r="H380" s="6">
        <f t="shared" si="10"/>
        <v>145610774.91710705</v>
      </c>
      <c r="I380" s="12"/>
      <c r="J380" s="128"/>
      <c r="K380" s="131"/>
      <c r="L380" s="13">
        <v>8</v>
      </c>
      <c r="M380" s="5" t="s">
        <v>761</v>
      </c>
      <c r="N380" s="5">
        <v>118341006.51554528</v>
      </c>
      <c r="O380" s="5">
        <v>0</v>
      </c>
      <c r="P380" s="5">
        <v>23811232.798</v>
      </c>
      <c r="Q380" s="6">
        <f t="shared" si="11"/>
        <v>142152239.31354529</v>
      </c>
    </row>
    <row r="381" spans="1:17" ht="24.95" customHeight="1">
      <c r="A381" s="133"/>
      <c r="B381" s="131"/>
      <c r="C381" s="1">
        <v>17</v>
      </c>
      <c r="D381" s="5" t="s">
        <v>411</v>
      </c>
      <c r="E381" s="5">
        <v>164819772.40875888</v>
      </c>
      <c r="F381" s="5">
        <v>0</v>
      </c>
      <c r="G381" s="5">
        <v>38286735.509000003</v>
      </c>
      <c r="H381" s="6">
        <f t="shared" si="10"/>
        <v>203106507.91775888</v>
      </c>
      <c r="I381" s="12"/>
      <c r="J381" s="128"/>
      <c r="K381" s="131"/>
      <c r="L381" s="13">
        <v>9</v>
      </c>
      <c r="M381" s="5" t="s">
        <v>762</v>
      </c>
      <c r="N381" s="5">
        <v>156072852.00613719</v>
      </c>
      <c r="O381" s="5">
        <v>0</v>
      </c>
      <c r="P381" s="5">
        <v>31084184.539000001</v>
      </c>
      <c r="Q381" s="6">
        <f t="shared" si="11"/>
        <v>187157036.5451372</v>
      </c>
    </row>
    <row r="382" spans="1:17" ht="24.95" customHeight="1">
      <c r="A382" s="133"/>
      <c r="B382" s="131"/>
      <c r="C382" s="1">
        <v>18</v>
      </c>
      <c r="D382" s="5" t="s">
        <v>412</v>
      </c>
      <c r="E382" s="5">
        <v>110860105.96850379</v>
      </c>
      <c r="F382" s="5">
        <v>0</v>
      </c>
      <c r="G382" s="5">
        <v>27577559.787900001</v>
      </c>
      <c r="H382" s="6">
        <f t="shared" si="10"/>
        <v>138437665.7564038</v>
      </c>
      <c r="I382" s="12"/>
      <c r="J382" s="128"/>
      <c r="K382" s="131"/>
      <c r="L382" s="13">
        <v>10</v>
      </c>
      <c r="M382" s="5" t="s">
        <v>763</v>
      </c>
      <c r="N382" s="5">
        <v>110071095.45864913</v>
      </c>
      <c r="O382" s="5">
        <v>0</v>
      </c>
      <c r="P382" s="5">
        <v>24012903.682300001</v>
      </c>
      <c r="Q382" s="6">
        <f t="shared" si="11"/>
        <v>134083999.14094913</v>
      </c>
    </row>
    <row r="383" spans="1:17" ht="24.95" customHeight="1">
      <c r="A383" s="133"/>
      <c r="B383" s="131"/>
      <c r="C383" s="1">
        <v>19</v>
      </c>
      <c r="D383" s="5" t="s">
        <v>413</v>
      </c>
      <c r="E383" s="5">
        <v>146279768.42653447</v>
      </c>
      <c r="F383" s="5">
        <v>0</v>
      </c>
      <c r="G383" s="5">
        <v>35721542.094800003</v>
      </c>
      <c r="H383" s="6">
        <f t="shared" si="10"/>
        <v>182001310.52133447</v>
      </c>
      <c r="I383" s="12"/>
      <c r="J383" s="128"/>
      <c r="K383" s="131"/>
      <c r="L383" s="13">
        <v>11</v>
      </c>
      <c r="M383" s="5" t="s">
        <v>764</v>
      </c>
      <c r="N383" s="5">
        <v>105430608.90000865</v>
      </c>
      <c r="O383" s="5">
        <v>0</v>
      </c>
      <c r="P383" s="5">
        <v>21384232.011500001</v>
      </c>
      <c r="Q383" s="6">
        <f t="shared" si="11"/>
        <v>126814840.91150865</v>
      </c>
    </row>
    <row r="384" spans="1:17" ht="24.95" customHeight="1">
      <c r="A384" s="133"/>
      <c r="B384" s="131"/>
      <c r="C384" s="1">
        <v>20</v>
      </c>
      <c r="D384" s="5" t="s">
        <v>414</v>
      </c>
      <c r="E384" s="5">
        <v>122644917.00704113</v>
      </c>
      <c r="F384" s="5">
        <v>0</v>
      </c>
      <c r="G384" s="5">
        <v>27755600.080499999</v>
      </c>
      <c r="H384" s="6">
        <f t="shared" si="10"/>
        <v>150400517.08754113</v>
      </c>
      <c r="I384" s="12"/>
      <c r="J384" s="128"/>
      <c r="K384" s="131"/>
      <c r="L384" s="13">
        <v>12</v>
      </c>
      <c r="M384" s="5" t="s">
        <v>765</v>
      </c>
      <c r="N384" s="5">
        <v>113037735.88790071</v>
      </c>
      <c r="O384" s="5">
        <v>0</v>
      </c>
      <c r="P384" s="5">
        <v>22902671.292199999</v>
      </c>
      <c r="Q384" s="6">
        <f t="shared" si="11"/>
        <v>135940407.18010071</v>
      </c>
    </row>
    <row r="385" spans="1:17" ht="24.95" customHeight="1">
      <c r="A385" s="133"/>
      <c r="B385" s="131"/>
      <c r="C385" s="1">
        <v>21</v>
      </c>
      <c r="D385" s="5" t="s">
        <v>415</v>
      </c>
      <c r="E385" s="5">
        <v>156327528.67496422</v>
      </c>
      <c r="F385" s="5">
        <v>0</v>
      </c>
      <c r="G385" s="5">
        <v>36092160.1272</v>
      </c>
      <c r="H385" s="6">
        <f t="shared" si="10"/>
        <v>192419688.80216423</v>
      </c>
      <c r="I385" s="12"/>
      <c r="J385" s="128"/>
      <c r="K385" s="131"/>
      <c r="L385" s="13">
        <v>13</v>
      </c>
      <c r="M385" s="5" t="s">
        <v>766</v>
      </c>
      <c r="N385" s="5">
        <v>122941907.10709503</v>
      </c>
      <c r="O385" s="5">
        <v>0</v>
      </c>
      <c r="P385" s="5">
        <v>26540450.3204</v>
      </c>
      <c r="Q385" s="6">
        <f t="shared" si="11"/>
        <v>149482357.42749503</v>
      </c>
    </row>
    <row r="386" spans="1:17" ht="24.95" customHeight="1">
      <c r="A386" s="133"/>
      <c r="B386" s="131"/>
      <c r="C386" s="1">
        <v>22</v>
      </c>
      <c r="D386" s="5" t="s">
        <v>416</v>
      </c>
      <c r="E386" s="5">
        <v>174898988.07379481</v>
      </c>
      <c r="F386" s="5">
        <v>0</v>
      </c>
      <c r="G386" s="5">
        <v>37430068.636399999</v>
      </c>
      <c r="H386" s="6">
        <f t="shared" si="10"/>
        <v>212329056.71019483</v>
      </c>
      <c r="I386" s="12"/>
      <c r="J386" s="128"/>
      <c r="K386" s="131"/>
      <c r="L386" s="13">
        <v>14</v>
      </c>
      <c r="M386" s="5" t="s">
        <v>767</v>
      </c>
      <c r="N386" s="5">
        <v>135283583.06678307</v>
      </c>
      <c r="O386" s="5">
        <v>0</v>
      </c>
      <c r="P386" s="5">
        <v>29740078.791299999</v>
      </c>
      <c r="Q386" s="6">
        <f t="shared" si="11"/>
        <v>165023661.85808307</v>
      </c>
    </row>
    <row r="387" spans="1:17" ht="24.95" customHeight="1">
      <c r="A387" s="133"/>
      <c r="B387" s="132"/>
      <c r="C387" s="1">
        <v>23</v>
      </c>
      <c r="D387" s="5" t="s">
        <v>417</v>
      </c>
      <c r="E387" s="5">
        <v>178586977.6608544</v>
      </c>
      <c r="F387" s="5">
        <v>0</v>
      </c>
      <c r="G387" s="5">
        <v>42748573.509900004</v>
      </c>
      <c r="H387" s="6">
        <f t="shared" si="10"/>
        <v>221335551.1707544</v>
      </c>
      <c r="I387" s="12"/>
      <c r="J387" s="128"/>
      <c r="K387" s="131"/>
      <c r="L387" s="13">
        <v>15</v>
      </c>
      <c r="M387" s="5" t="s">
        <v>768</v>
      </c>
      <c r="N387" s="5">
        <v>125474170.24287811</v>
      </c>
      <c r="O387" s="5">
        <v>0</v>
      </c>
      <c r="P387" s="5">
        <v>22287638.8048</v>
      </c>
      <c r="Q387" s="6">
        <f t="shared" si="11"/>
        <v>147761809.04767811</v>
      </c>
    </row>
    <row r="388" spans="1:17" ht="24.95" customHeight="1">
      <c r="A388" s="1"/>
      <c r="B388" s="120" t="s">
        <v>828</v>
      </c>
      <c r="C388" s="121"/>
      <c r="D388" s="122"/>
      <c r="E388" s="15">
        <v>3484344658.5408096</v>
      </c>
      <c r="F388" s="15">
        <v>0</v>
      </c>
      <c r="G388" s="15">
        <v>790813668.47130001</v>
      </c>
      <c r="H388" s="8">
        <f t="shared" si="10"/>
        <v>4275158327.0121098</v>
      </c>
      <c r="I388" s="34"/>
      <c r="J388" s="128"/>
      <c r="K388" s="131"/>
      <c r="L388" s="13">
        <v>16</v>
      </c>
      <c r="M388" s="5" t="s">
        <v>769</v>
      </c>
      <c r="N388" s="5">
        <v>130765590.81012496</v>
      </c>
      <c r="O388" s="5">
        <v>0</v>
      </c>
      <c r="P388" s="5">
        <v>25103443.912599999</v>
      </c>
      <c r="Q388" s="6">
        <f t="shared" si="11"/>
        <v>155869034.72272497</v>
      </c>
    </row>
    <row r="389" spans="1:17" ht="24.95" customHeight="1">
      <c r="A389" s="133">
        <v>19</v>
      </c>
      <c r="B389" s="130" t="s">
        <v>41</v>
      </c>
      <c r="C389" s="1">
        <v>1</v>
      </c>
      <c r="D389" s="5" t="s">
        <v>418</v>
      </c>
      <c r="E389" s="5">
        <v>114602856.84823617</v>
      </c>
      <c r="F389" s="5">
        <v>0</v>
      </c>
      <c r="G389" s="5">
        <v>28960675.4978</v>
      </c>
      <c r="H389" s="6">
        <f t="shared" si="10"/>
        <v>143563532.34603617</v>
      </c>
      <c r="I389" s="12"/>
      <c r="J389" s="129"/>
      <c r="K389" s="132"/>
      <c r="L389" s="13">
        <v>17</v>
      </c>
      <c r="M389" s="5" t="s">
        <v>770</v>
      </c>
      <c r="N389" s="5">
        <v>130454846.01966357</v>
      </c>
      <c r="O389" s="5">
        <v>0</v>
      </c>
      <c r="P389" s="5">
        <v>24250020.454500001</v>
      </c>
      <c r="Q389" s="6">
        <f t="shared" si="11"/>
        <v>154704866.47416356</v>
      </c>
    </row>
    <row r="390" spans="1:17" ht="24.95" customHeight="1">
      <c r="A390" s="133"/>
      <c r="B390" s="131"/>
      <c r="C390" s="1">
        <v>2</v>
      </c>
      <c r="D390" s="5" t="s">
        <v>419</v>
      </c>
      <c r="E390" s="5">
        <v>117383443.60258815</v>
      </c>
      <c r="F390" s="5">
        <v>0</v>
      </c>
      <c r="G390" s="5">
        <v>29888292.064199999</v>
      </c>
      <c r="H390" s="6">
        <f t="shared" si="10"/>
        <v>147271735.66678816</v>
      </c>
      <c r="I390" s="12"/>
      <c r="J390" s="19"/>
      <c r="K390" s="120" t="s">
        <v>845</v>
      </c>
      <c r="L390" s="121"/>
      <c r="M390" s="122"/>
      <c r="N390" s="15">
        <v>2209991689.04564</v>
      </c>
      <c r="O390" s="15">
        <v>0</v>
      </c>
      <c r="P390" s="15">
        <v>437336363.94480002</v>
      </c>
      <c r="Q390" s="8">
        <f t="shared" si="11"/>
        <v>2647328052.9904399</v>
      </c>
    </row>
    <row r="391" spans="1:17" ht="24.95" customHeight="1">
      <c r="A391" s="133"/>
      <c r="B391" s="131"/>
      <c r="C391" s="1">
        <v>3</v>
      </c>
      <c r="D391" s="5" t="s">
        <v>420</v>
      </c>
      <c r="E391" s="5">
        <v>107030574.20620093</v>
      </c>
      <c r="F391" s="5">
        <v>0</v>
      </c>
      <c r="G391" s="5">
        <v>28306779.9538</v>
      </c>
      <c r="H391" s="6">
        <f t="shared" si="10"/>
        <v>135337354.16000092</v>
      </c>
      <c r="I391" s="12"/>
      <c r="J391" s="127">
        <v>36</v>
      </c>
      <c r="K391" s="130" t="s">
        <v>58</v>
      </c>
      <c r="L391" s="13">
        <v>1</v>
      </c>
      <c r="M391" s="5" t="s">
        <v>771</v>
      </c>
      <c r="N391" s="5">
        <v>122793287.98221871</v>
      </c>
      <c r="O391" s="5">
        <v>0</v>
      </c>
      <c r="P391" s="5">
        <v>26044659.5557</v>
      </c>
      <c r="Q391" s="6">
        <f t="shared" si="11"/>
        <v>148837947.53791872</v>
      </c>
    </row>
    <row r="392" spans="1:17" ht="24.95" customHeight="1">
      <c r="A392" s="133"/>
      <c r="B392" s="131"/>
      <c r="C392" s="1">
        <v>4</v>
      </c>
      <c r="D392" s="5" t="s">
        <v>421</v>
      </c>
      <c r="E392" s="5">
        <v>116113376.11653867</v>
      </c>
      <c r="F392" s="5">
        <v>0</v>
      </c>
      <c r="G392" s="5">
        <v>29813346.020399999</v>
      </c>
      <c r="H392" s="6">
        <f t="shared" si="10"/>
        <v>145926722.13693866</v>
      </c>
      <c r="I392" s="12"/>
      <c r="J392" s="128"/>
      <c r="K392" s="131"/>
      <c r="L392" s="13">
        <v>2</v>
      </c>
      <c r="M392" s="5" t="s">
        <v>772</v>
      </c>
      <c r="N392" s="5">
        <v>118894592.92852715</v>
      </c>
      <c r="O392" s="5">
        <v>0</v>
      </c>
      <c r="P392" s="5">
        <v>28629255.539299998</v>
      </c>
      <c r="Q392" s="6">
        <f t="shared" si="11"/>
        <v>147523848.46782714</v>
      </c>
    </row>
    <row r="393" spans="1:17" ht="24.95" customHeight="1">
      <c r="A393" s="133"/>
      <c r="B393" s="131"/>
      <c r="C393" s="1">
        <v>5</v>
      </c>
      <c r="D393" s="5" t="s">
        <v>422</v>
      </c>
      <c r="E393" s="5">
        <v>140733234.20686013</v>
      </c>
      <c r="F393" s="5">
        <v>0</v>
      </c>
      <c r="G393" s="5">
        <v>34924040.689099997</v>
      </c>
      <c r="H393" s="6">
        <f t="shared" ref="H393:H413" si="12">E393+F393+G393</f>
        <v>175657274.89596012</v>
      </c>
      <c r="I393" s="12"/>
      <c r="J393" s="128"/>
      <c r="K393" s="131"/>
      <c r="L393" s="13">
        <v>3</v>
      </c>
      <c r="M393" s="5" t="s">
        <v>773</v>
      </c>
      <c r="N393" s="5">
        <v>140315094.28478724</v>
      </c>
      <c r="O393" s="5">
        <v>0</v>
      </c>
      <c r="P393" s="5">
        <v>30061454.7434</v>
      </c>
      <c r="Q393" s="6">
        <f t="shared" ref="Q393:Q413" si="13">N393+O393+P393</f>
        <v>170376549.02818725</v>
      </c>
    </row>
    <row r="394" spans="1:17" ht="24.95" customHeight="1">
      <c r="A394" s="133"/>
      <c r="B394" s="131"/>
      <c r="C394" s="1">
        <v>6</v>
      </c>
      <c r="D394" s="5" t="s">
        <v>423</v>
      </c>
      <c r="E394" s="5">
        <v>112122859.9855265</v>
      </c>
      <c r="F394" s="5">
        <v>0</v>
      </c>
      <c r="G394" s="5">
        <v>28772673.289099999</v>
      </c>
      <c r="H394" s="6">
        <f t="shared" si="12"/>
        <v>140895533.27462649</v>
      </c>
      <c r="I394" s="12"/>
      <c r="J394" s="128"/>
      <c r="K394" s="131"/>
      <c r="L394" s="13">
        <v>4</v>
      </c>
      <c r="M394" s="5" t="s">
        <v>774</v>
      </c>
      <c r="N394" s="5">
        <v>154866929.26844692</v>
      </c>
      <c r="O394" s="5">
        <v>0</v>
      </c>
      <c r="P394" s="5">
        <v>32742136.883499999</v>
      </c>
      <c r="Q394" s="6">
        <f t="shared" si="13"/>
        <v>187609066.15194693</v>
      </c>
    </row>
    <row r="395" spans="1:17" ht="24.95" customHeight="1">
      <c r="A395" s="133"/>
      <c r="B395" s="131"/>
      <c r="C395" s="1">
        <v>7</v>
      </c>
      <c r="D395" s="5" t="s">
        <v>424</v>
      </c>
      <c r="E395" s="5">
        <v>180978491.56471324</v>
      </c>
      <c r="F395" s="5">
        <v>0</v>
      </c>
      <c r="G395" s="5">
        <v>43129763.708899997</v>
      </c>
      <c r="H395" s="6">
        <f t="shared" si="12"/>
        <v>224108255.27361324</v>
      </c>
      <c r="I395" s="12"/>
      <c r="J395" s="128"/>
      <c r="K395" s="131"/>
      <c r="L395" s="13">
        <v>5</v>
      </c>
      <c r="M395" s="5" t="s">
        <v>775</v>
      </c>
      <c r="N395" s="5">
        <v>134795157.49102154</v>
      </c>
      <c r="O395" s="5">
        <v>0</v>
      </c>
      <c r="P395" s="5">
        <v>29650583.619399998</v>
      </c>
      <c r="Q395" s="6">
        <f t="shared" si="13"/>
        <v>164445741.11042154</v>
      </c>
    </row>
    <row r="396" spans="1:17" ht="24.95" customHeight="1">
      <c r="A396" s="133"/>
      <c r="B396" s="131"/>
      <c r="C396" s="1">
        <v>8</v>
      </c>
      <c r="D396" s="5" t="s">
        <v>425</v>
      </c>
      <c r="E396" s="5">
        <v>123303503.34924904</v>
      </c>
      <c r="F396" s="5">
        <v>0</v>
      </c>
      <c r="G396" s="5">
        <v>30920103.3235</v>
      </c>
      <c r="H396" s="6">
        <f t="shared" si="12"/>
        <v>154223606.67274904</v>
      </c>
      <c r="I396" s="12"/>
      <c r="J396" s="128"/>
      <c r="K396" s="131"/>
      <c r="L396" s="13">
        <v>6</v>
      </c>
      <c r="M396" s="5" t="s">
        <v>776</v>
      </c>
      <c r="N396" s="5">
        <v>187170842.70276466</v>
      </c>
      <c r="O396" s="5">
        <v>0</v>
      </c>
      <c r="P396" s="5">
        <v>39996091.482100002</v>
      </c>
      <c r="Q396" s="6">
        <f t="shared" si="13"/>
        <v>227166934.18486467</v>
      </c>
    </row>
    <row r="397" spans="1:17" ht="24.95" customHeight="1">
      <c r="A397" s="133"/>
      <c r="B397" s="131"/>
      <c r="C397" s="1">
        <v>9</v>
      </c>
      <c r="D397" s="5" t="s">
        <v>426</v>
      </c>
      <c r="E397" s="5">
        <v>132546479.79472759</v>
      </c>
      <c r="F397" s="5">
        <v>0</v>
      </c>
      <c r="G397" s="5">
        <v>31929094.844599999</v>
      </c>
      <c r="H397" s="6">
        <f t="shared" si="12"/>
        <v>164475574.63932759</v>
      </c>
      <c r="I397" s="12"/>
      <c r="J397" s="128"/>
      <c r="K397" s="131"/>
      <c r="L397" s="13">
        <v>7</v>
      </c>
      <c r="M397" s="5" t="s">
        <v>777</v>
      </c>
      <c r="N397" s="5">
        <v>142148134.78859934</v>
      </c>
      <c r="O397" s="5">
        <v>0</v>
      </c>
      <c r="P397" s="5">
        <v>34100316.7337</v>
      </c>
      <c r="Q397" s="6">
        <f t="shared" si="13"/>
        <v>176248451.52229935</v>
      </c>
    </row>
    <row r="398" spans="1:17" ht="24.95" customHeight="1">
      <c r="A398" s="133"/>
      <c r="B398" s="131"/>
      <c r="C398" s="1">
        <v>10</v>
      </c>
      <c r="D398" s="5" t="s">
        <v>427</v>
      </c>
      <c r="E398" s="5">
        <v>133474797.78652003</v>
      </c>
      <c r="F398" s="5">
        <v>0</v>
      </c>
      <c r="G398" s="5">
        <v>33231441.629700001</v>
      </c>
      <c r="H398" s="6">
        <f t="shared" si="12"/>
        <v>166706239.41622004</v>
      </c>
      <c r="I398" s="12"/>
      <c r="J398" s="128"/>
      <c r="K398" s="131"/>
      <c r="L398" s="13">
        <v>8</v>
      </c>
      <c r="M398" s="5" t="s">
        <v>386</v>
      </c>
      <c r="N398" s="5">
        <v>128967062.36571461</v>
      </c>
      <c r="O398" s="5">
        <v>0</v>
      </c>
      <c r="P398" s="5">
        <v>28149346.019499999</v>
      </c>
      <c r="Q398" s="6">
        <f t="shared" si="13"/>
        <v>157116408.3852146</v>
      </c>
    </row>
    <row r="399" spans="1:17" ht="24.95" customHeight="1">
      <c r="A399" s="133"/>
      <c r="B399" s="131"/>
      <c r="C399" s="1">
        <v>11</v>
      </c>
      <c r="D399" s="5" t="s">
        <v>428</v>
      </c>
      <c r="E399" s="5">
        <v>123712690.57889986</v>
      </c>
      <c r="F399" s="5">
        <v>0</v>
      </c>
      <c r="G399" s="5">
        <v>27631107.1976</v>
      </c>
      <c r="H399" s="6">
        <f t="shared" si="12"/>
        <v>151343797.77649987</v>
      </c>
      <c r="I399" s="12"/>
      <c r="J399" s="128"/>
      <c r="K399" s="131"/>
      <c r="L399" s="13">
        <v>9</v>
      </c>
      <c r="M399" s="5" t="s">
        <v>778</v>
      </c>
      <c r="N399" s="5">
        <v>139417041.47581166</v>
      </c>
      <c r="O399" s="5">
        <v>0</v>
      </c>
      <c r="P399" s="5">
        <v>30016220.693799999</v>
      </c>
      <c r="Q399" s="6">
        <f t="shared" si="13"/>
        <v>169433262.16961166</v>
      </c>
    </row>
    <row r="400" spans="1:17" ht="24.95" customHeight="1">
      <c r="A400" s="133"/>
      <c r="B400" s="131"/>
      <c r="C400" s="1">
        <v>12</v>
      </c>
      <c r="D400" s="5" t="s">
        <v>429</v>
      </c>
      <c r="E400" s="5">
        <v>121199332.53008166</v>
      </c>
      <c r="F400" s="5">
        <v>0</v>
      </c>
      <c r="G400" s="5">
        <v>30390731.731600001</v>
      </c>
      <c r="H400" s="6">
        <f t="shared" si="12"/>
        <v>151590064.26168168</v>
      </c>
      <c r="I400" s="12"/>
      <c r="J400" s="128"/>
      <c r="K400" s="131"/>
      <c r="L400" s="13">
        <v>10</v>
      </c>
      <c r="M400" s="5" t="s">
        <v>779</v>
      </c>
      <c r="N400" s="5">
        <v>184019124.83812624</v>
      </c>
      <c r="O400" s="5">
        <v>0</v>
      </c>
      <c r="P400" s="5">
        <v>34710368.262999997</v>
      </c>
      <c r="Q400" s="6">
        <f t="shared" si="13"/>
        <v>218729493.10112625</v>
      </c>
    </row>
    <row r="401" spans="1:17" ht="24.95" customHeight="1">
      <c r="A401" s="133"/>
      <c r="B401" s="131"/>
      <c r="C401" s="1">
        <v>13</v>
      </c>
      <c r="D401" s="5" t="s">
        <v>430</v>
      </c>
      <c r="E401" s="5">
        <v>126636166.93101203</v>
      </c>
      <c r="F401" s="5">
        <v>0</v>
      </c>
      <c r="G401" s="5">
        <v>31098896.5515</v>
      </c>
      <c r="H401" s="6">
        <f t="shared" si="12"/>
        <v>157735063.48251203</v>
      </c>
      <c r="I401" s="12"/>
      <c r="J401" s="128"/>
      <c r="K401" s="131"/>
      <c r="L401" s="13">
        <v>11</v>
      </c>
      <c r="M401" s="5" t="s">
        <v>780</v>
      </c>
      <c r="N401" s="5">
        <v>114897855.12904538</v>
      </c>
      <c r="O401" s="5">
        <v>0</v>
      </c>
      <c r="P401" s="5">
        <v>25660604.52</v>
      </c>
      <c r="Q401" s="6">
        <f t="shared" si="13"/>
        <v>140558459.64904538</v>
      </c>
    </row>
    <row r="402" spans="1:17" ht="24.95" customHeight="1">
      <c r="A402" s="133"/>
      <c r="B402" s="131"/>
      <c r="C402" s="1">
        <v>14</v>
      </c>
      <c r="D402" s="5" t="s">
        <v>431</v>
      </c>
      <c r="E402" s="5">
        <v>112960029.16566125</v>
      </c>
      <c r="F402" s="5">
        <v>0</v>
      </c>
      <c r="G402" s="5">
        <v>28286682.3671</v>
      </c>
      <c r="H402" s="6">
        <f t="shared" si="12"/>
        <v>141246711.53276125</v>
      </c>
      <c r="I402" s="12"/>
      <c r="J402" s="128"/>
      <c r="K402" s="131"/>
      <c r="L402" s="13">
        <v>12</v>
      </c>
      <c r="M402" s="5" t="s">
        <v>781</v>
      </c>
      <c r="N402" s="5">
        <v>132708921.77629641</v>
      </c>
      <c r="O402" s="5">
        <v>0</v>
      </c>
      <c r="P402" s="5">
        <v>30266774.469099998</v>
      </c>
      <c r="Q402" s="6">
        <f t="shared" si="13"/>
        <v>162975696.24539641</v>
      </c>
    </row>
    <row r="403" spans="1:17" ht="24.95" customHeight="1">
      <c r="A403" s="133"/>
      <c r="B403" s="131"/>
      <c r="C403" s="1">
        <v>15</v>
      </c>
      <c r="D403" s="5" t="s">
        <v>432</v>
      </c>
      <c r="E403" s="5">
        <v>112370576.41025048</v>
      </c>
      <c r="F403" s="5">
        <v>0</v>
      </c>
      <c r="G403" s="5">
        <v>25622101.463500001</v>
      </c>
      <c r="H403" s="6">
        <f t="shared" si="12"/>
        <v>137992677.87375048</v>
      </c>
      <c r="I403" s="12"/>
      <c r="J403" s="128"/>
      <c r="K403" s="131"/>
      <c r="L403" s="13">
        <v>13</v>
      </c>
      <c r="M403" s="5" t="s">
        <v>782</v>
      </c>
      <c r="N403" s="5">
        <v>140600739.93955359</v>
      </c>
      <c r="O403" s="5">
        <v>0</v>
      </c>
      <c r="P403" s="5">
        <v>33210752.3704</v>
      </c>
      <c r="Q403" s="6">
        <f t="shared" si="13"/>
        <v>173811492.3099536</v>
      </c>
    </row>
    <row r="404" spans="1:17" ht="24.95" customHeight="1">
      <c r="A404" s="133"/>
      <c r="B404" s="131"/>
      <c r="C404" s="1">
        <v>16</v>
      </c>
      <c r="D404" s="5" t="s">
        <v>433</v>
      </c>
      <c r="E404" s="5">
        <v>121446844.9246628</v>
      </c>
      <c r="F404" s="5">
        <v>0</v>
      </c>
      <c r="G404" s="5">
        <v>30517456.5722</v>
      </c>
      <c r="H404" s="6">
        <f t="shared" si="12"/>
        <v>151964301.4968628</v>
      </c>
      <c r="I404" s="12"/>
      <c r="J404" s="129"/>
      <c r="K404" s="132"/>
      <c r="L404" s="13">
        <v>14</v>
      </c>
      <c r="M404" s="5" t="s">
        <v>783</v>
      </c>
      <c r="N404" s="5">
        <v>155280439.90843031</v>
      </c>
      <c r="O404" s="5">
        <v>0</v>
      </c>
      <c r="P404" s="5">
        <v>34822555.656199999</v>
      </c>
      <c r="Q404" s="6">
        <f t="shared" si="13"/>
        <v>190102995.5646303</v>
      </c>
    </row>
    <row r="405" spans="1:17" ht="24.95" customHeight="1">
      <c r="A405" s="133"/>
      <c r="B405" s="131"/>
      <c r="C405" s="1">
        <v>17</v>
      </c>
      <c r="D405" s="5" t="s">
        <v>434</v>
      </c>
      <c r="E405" s="5">
        <v>138683877.90523288</v>
      </c>
      <c r="F405" s="5">
        <v>0</v>
      </c>
      <c r="G405" s="5">
        <v>35211893.732000001</v>
      </c>
      <c r="H405" s="6">
        <f t="shared" si="12"/>
        <v>173895771.63723287</v>
      </c>
      <c r="I405" s="12"/>
      <c r="J405" s="19"/>
      <c r="K405" s="120" t="s">
        <v>846</v>
      </c>
      <c r="L405" s="121"/>
      <c r="M405" s="122"/>
      <c r="N405" s="15">
        <v>1996875224.8793437</v>
      </c>
      <c r="O405" s="15">
        <v>0</v>
      </c>
      <c r="P405" s="15">
        <v>438061120.54909998</v>
      </c>
      <c r="Q405" s="8">
        <f t="shared" si="13"/>
        <v>2434936345.4284439</v>
      </c>
    </row>
    <row r="406" spans="1:17" ht="24.95" customHeight="1">
      <c r="A406" s="133"/>
      <c r="B406" s="131"/>
      <c r="C406" s="1">
        <v>18</v>
      </c>
      <c r="D406" s="5" t="s">
        <v>435</v>
      </c>
      <c r="E406" s="5">
        <v>166735697.55739439</v>
      </c>
      <c r="F406" s="5">
        <v>0</v>
      </c>
      <c r="G406" s="5">
        <v>39844763.9331</v>
      </c>
      <c r="H406" s="6">
        <f t="shared" si="12"/>
        <v>206580461.49049437</v>
      </c>
      <c r="I406" s="12"/>
      <c r="J406" s="127">
        <v>37</v>
      </c>
      <c r="K406" s="130" t="s">
        <v>59</v>
      </c>
      <c r="L406" s="13">
        <v>1</v>
      </c>
      <c r="M406" s="5" t="s">
        <v>784</v>
      </c>
      <c r="N406" s="5">
        <v>102573718.47522545</v>
      </c>
      <c r="O406" s="5">
        <v>0</v>
      </c>
      <c r="P406" s="5">
        <v>186988787.1169</v>
      </c>
      <c r="Q406" s="6">
        <f t="shared" si="13"/>
        <v>289562505.59212542</v>
      </c>
    </row>
    <row r="407" spans="1:17" ht="24.95" customHeight="1">
      <c r="A407" s="133"/>
      <c r="B407" s="131"/>
      <c r="C407" s="1">
        <v>19</v>
      </c>
      <c r="D407" s="5" t="s">
        <v>436</v>
      </c>
      <c r="E407" s="5">
        <v>114634910.95352811</v>
      </c>
      <c r="F407" s="5">
        <v>0</v>
      </c>
      <c r="G407" s="5">
        <v>29531168.953000002</v>
      </c>
      <c r="H407" s="6">
        <f t="shared" si="12"/>
        <v>144166079.90652812</v>
      </c>
      <c r="I407" s="12"/>
      <c r="J407" s="128"/>
      <c r="K407" s="131"/>
      <c r="L407" s="13">
        <v>2</v>
      </c>
      <c r="M407" s="5" t="s">
        <v>785</v>
      </c>
      <c r="N407" s="5">
        <v>261846424.92662123</v>
      </c>
      <c r="O407" s="5">
        <v>0</v>
      </c>
      <c r="P407" s="5">
        <v>228696955.48609999</v>
      </c>
      <c r="Q407" s="6">
        <f t="shared" si="13"/>
        <v>490543380.41272122</v>
      </c>
    </row>
    <row r="408" spans="1:17" ht="24.95" customHeight="1">
      <c r="A408" s="133"/>
      <c r="B408" s="131"/>
      <c r="C408" s="1">
        <v>20</v>
      </c>
      <c r="D408" s="5" t="s">
        <v>437</v>
      </c>
      <c r="E408" s="5">
        <v>110458371.57793799</v>
      </c>
      <c r="F408" s="5">
        <v>0</v>
      </c>
      <c r="G408" s="5">
        <v>27784416.454</v>
      </c>
      <c r="H408" s="6">
        <f t="shared" si="12"/>
        <v>138242788.03193799</v>
      </c>
      <c r="I408" s="12"/>
      <c r="J408" s="128"/>
      <c r="K408" s="131"/>
      <c r="L408" s="13">
        <v>3</v>
      </c>
      <c r="M408" s="5" t="s">
        <v>786</v>
      </c>
      <c r="N408" s="5">
        <v>147490930.58680037</v>
      </c>
      <c r="O408" s="5">
        <v>0</v>
      </c>
      <c r="P408" s="5">
        <v>196763743.6063</v>
      </c>
      <c r="Q408" s="6">
        <f t="shared" si="13"/>
        <v>344254674.19310033</v>
      </c>
    </row>
    <row r="409" spans="1:17" ht="24.95" customHeight="1">
      <c r="A409" s="133"/>
      <c r="B409" s="131"/>
      <c r="C409" s="1">
        <v>21</v>
      </c>
      <c r="D409" s="5" t="s">
        <v>438</v>
      </c>
      <c r="E409" s="5">
        <v>160938988.74698725</v>
      </c>
      <c r="F409" s="5">
        <v>0</v>
      </c>
      <c r="G409" s="5">
        <v>40045508.127599999</v>
      </c>
      <c r="H409" s="6">
        <f t="shared" si="12"/>
        <v>200984496.87458724</v>
      </c>
      <c r="I409" s="12"/>
      <c r="J409" s="128"/>
      <c r="K409" s="131"/>
      <c r="L409" s="13">
        <v>4</v>
      </c>
      <c r="M409" s="5" t="s">
        <v>787</v>
      </c>
      <c r="N409" s="5">
        <v>126401682.88571379</v>
      </c>
      <c r="O409" s="5">
        <v>0</v>
      </c>
      <c r="P409" s="5">
        <v>192741562.03369999</v>
      </c>
      <c r="Q409" s="6">
        <f t="shared" si="13"/>
        <v>319143244.91941381</v>
      </c>
    </row>
    <row r="410" spans="1:17" ht="24.95" customHeight="1">
      <c r="A410" s="133"/>
      <c r="B410" s="131"/>
      <c r="C410" s="1">
        <v>22</v>
      </c>
      <c r="D410" s="5" t="s">
        <v>439</v>
      </c>
      <c r="E410" s="5">
        <v>107111149.81786551</v>
      </c>
      <c r="F410" s="5">
        <v>0</v>
      </c>
      <c r="G410" s="5">
        <v>27065015.519299999</v>
      </c>
      <c r="H410" s="6">
        <f t="shared" si="12"/>
        <v>134176165.3371655</v>
      </c>
      <c r="I410" s="12"/>
      <c r="J410" s="128"/>
      <c r="K410" s="131"/>
      <c r="L410" s="13">
        <v>5</v>
      </c>
      <c r="M410" s="5" t="s">
        <v>788</v>
      </c>
      <c r="N410" s="5">
        <v>120103091.7687088</v>
      </c>
      <c r="O410" s="5">
        <v>0</v>
      </c>
      <c r="P410" s="5">
        <v>189243133.9957</v>
      </c>
      <c r="Q410" s="6">
        <f t="shared" si="13"/>
        <v>309346225.76440883</v>
      </c>
    </row>
    <row r="411" spans="1:17" ht="24.95" customHeight="1">
      <c r="A411" s="133"/>
      <c r="B411" s="131"/>
      <c r="C411" s="1">
        <v>23</v>
      </c>
      <c r="D411" s="5" t="s">
        <v>440</v>
      </c>
      <c r="E411" s="5">
        <v>108097091.50482652</v>
      </c>
      <c r="F411" s="5">
        <v>0</v>
      </c>
      <c r="G411" s="5">
        <v>26794479.993500002</v>
      </c>
      <c r="H411" s="6">
        <f t="shared" si="12"/>
        <v>134891571.49832651</v>
      </c>
      <c r="I411" s="12"/>
      <c r="J411" s="129"/>
      <c r="K411" s="132"/>
      <c r="L411" s="13">
        <v>6</v>
      </c>
      <c r="M411" s="5" t="s">
        <v>789</v>
      </c>
      <c r="N411" s="5">
        <v>123542598.27422097</v>
      </c>
      <c r="O411" s="5">
        <v>0</v>
      </c>
      <c r="P411" s="5">
        <v>188575338.10350001</v>
      </c>
      <c r="Q411" s="6">
        <f t="shared" si="13"/>
        <v>312117936.37772095</v>
      </c>
    </row>
    <row r="412" spans="1:17" ht="24.95" customHeight="1" thickBot="1">
      <c r="A412" s="133"/>
      <c r="B412" s="131"/>
      <c r="C412" s="1">
        <v>24</v>
      </c>
      <c r="D412" s="5" t="s">
        <v>441</v>
      </c>
      <c r="E412" s="5">
        <v>139458254.4369466</v>
      </c>
      <c r="F412" s="5">
        <v>0</v>
      </c>
      <c r="G412" s="5">
        <v>34210605.320500001</v>
      </c>
      <c r="H412" s="6">
        <f t="shared" si="12"/>
        <v>173668859.75744659</v>
      </c>
      <c r="I412" s="12"/>
      <c r="J412" s="19"/>
      <c r="K412" s="120"/>
      <c r="L412" s="121"/>
      <c r="M412" s="122"/>
      <c r="N412" s="20">
        <v>881958446.91729057</v>
      </c>
      <c r="O412" s="20">
        <v>0</v>
      </c>
      <c r="P412" s="20">
        <v>1183009520.3422</v>
      </c>
      <c r="Q412" s="8">
        <f t="shared" si="13"/>
        <v>2064967967.2594905</v>
      </c>
    </row>
    <row r="413" spans="1:17" ht="24.95" customHeight="1" thickTop="1" thickBot="1">
      <c r="A413" s="133"/>
      <c r="B413" s="131"/>
      <c r="C413" s="1">
        <v>25</v>
      </c>
      <c r="D413" s="5" t="s">
        <v>442</v>
      </c>
      <c r="E413" s="5">
        <v>142495413.03639293</v>
      </c>
      <c r="F413" s="5">
        <v>0</v>
      </c>
      <c r="G413" s="5">
        <v>36017534.743299998</v>
      </c>
      <c r="H413" s="6">
        <f t="shared" si="12"/>
        <v>178512947.77969292</v>
      </c>
      <c r="I413" s="12"/>
      <c r="J413" s="120"/>
      <c r="K413" s="121"/>
      <c r="L413" s="121"/>
      <c r="M413" s="122"/>
      <c r="N413" s="11">
        <v>97066756322.206039</v>
      </c>
      <c r="O413" s="15">
        <v>-773047120.64999998</v>
      </c>
      <c r="P413" s="15">
        <v>27023346738.335796</v>
      </c>
      <c r="Q413" s="8">
        <f t="shared" si="13"/>
        <v>123317055939.89185</v>
      </c>
    </row>
    <row r="414" spans="1:17" ht="13.5" thickTop="1">
      <c r="E414" s="31"/>
      <c r="F414" s="31"/>
      <c r="G414" s="31"/>
      <c r="H414" s="31"/>
    </row>
    <row r="415" spans="1:17">
      <c r="Q415" s="35"/>
    </row>
    <row r="416" spans="1:17">
      <c r="Q416" s="32"/>
    </row>
  </sheetData>
  <mergeCells count="116">
    <mergeCell ref="A1:Q1"/>
    <mergeCell ref="B4:Q4"/>
    <mergeCell ref="B8:B24"/>
    <mergeCell ref="K8:K26"/>
    <mergeCell ref="J8:J26"/>
    <mergeCell ref="A8:A24"/>
    <mergeCell ref="B25:D25"/>
    <mergeCell ref="A26:A46"/>
    <mergeCell ref="B26:B46"/>
    <mergeCell ref="K27:M27"/>
    <mergeCell ref="K106:M106"/>
    <mergeCell ref="J107:J122"/>
    <mergeCell ref="K107:K122"/>
    <mergeCell ref="B48:B78"/>
    <mergeCell ref="A80:A100"/>
    <mergeCell ref="J85:J105"/>
    <mergeCell ref="A123:A130"/>
    <mergeCell ref="B123:B130"/>
    <mergeCell ref="K123:M123"/>
    <mergeCell ref="J28:J61"/>
    <mergeCell ref="K28:K61"/>
    <mergeCell ref="K62:M62"/>
    <mergeCell ref="J63:J83"/>
    <mergeCell ref="K63:K83"/>
    <mergeCell ref="K84:M84"/>
    <mergeCell ref="K85:K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J406:J411"/>
    <mergeCell ref="K406:K411"/>
    <mergeCell ref="B388:D388"/>
    <mergeCell ref="A389:A413"/>
    <mergeCell ref="B389:B413"/>
    <mergeCell ref="K412:M412"/>
    <mergeCell ref="J413:M413"/>
    <mergeCell ref="K390:M390"/>
    <mergeCell ref="J391:J404"/>
    <mergeCell ref="K391:K404"/>
    <mergeCell ref="K405:M405"/>
    <mergeCell ref="J356:J371"/>
    <mergeCell ref="K356:K371"/>
    <mergeCell ref="K372:M372"/>
    <mergeCell ref="J373:J389"/>
    <mergeCell ref="K373:K389"/>
    <mergeCell ref="J308:J330"/>
    <mergeCell ref="K308:K330"/>
    <mergeCell ref="K331:M331"/>
    <mergeCell ref="J332:J354"/>
    <mergeCell ref="K332:K354"/>
    <mergeCell ref="K355:M355"/>
    <mergeCell ref="J256:J288"/>
    <mergeCell ref="K256:K288"/>
    <mergeCell ref="K289:M289"/>
    <mergeCell ref="J290:J306"/>
    <mergeCell ref="K290:K306"/>
    <mergeCell ref="K307:M307"/>
    <mergeCell ref="J206:J223"/>
    <mergeCell ref="K206:K223"/>
    <mergeCell ref="K224:M224"/>
    <mergeCell ref="J225:J254"/>
    <mergeCell ref="K225:K254"/>
    <mergeCell ref="K255:M255"/>
    <mergeCell ref="J159:J183"/>
    <mergeCell ref="K159:K183"/>
    <mergeCell ref="K184:M184"/>
    <mergeCell ref="J185:J204"/>
    <mergeCell ref="K185:K204"/>
    <mergeCell ref="K205:M205"/>
    <mergeCell ref="J124:J143"/>
    <mergeCell ref="K124:K143"/>
    <mergeCell ref="K144:M144"/>
    <mergeCell ref="J145:J157"/>
    <mergeCell ref="K145:K157"/>
    <mergeCell ref="K158:M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MONTHENTRY</vt:lpstr>
      <vt:lpstr>FG</vt:lpstr>
      <vt:lpstr>SG Details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2017-12-20T09:32:53Z</cp:lastPrinted>
  <dcterms:created xsi:type="dcterms:W3CDTF">2003-11-12T08:54:16Z</dcterms:created>
  <dcterms:modified xsi:type="dcterms:W3CDTF">2018-01-10T07:48:29Z</dcterms:modified>
</cp:coreProperties>
</file>